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017320 (1017321+1017324)" sheetId="9" r:id="rId1"/>
  </sheets>
  <definedNames>
    <definedName name="_xlnm.Print_Area" localSheetId="0">'1017320 (1017321+1017324)'!$A$1:$O$170</definedName>
  </definedNames>
  <calcPr calcId="124519"/>
</workbook>
</file>

<file path=xl/calcChain.xml><?xml version="1.0" encoding="utf-8"?>
<calcChain xmlns="http://schemas.openxmlformats.org/spreadsheetml/2006/main">
  <c r="M53" i="9"/>
  <c r="M161" l="1"/>
  <c r="M90"/>
  <c r="M95" s="1"/>
  <c r="M84"/>
  <c r="K52"/>
  <c r="K51"/>
  <c r="M52"/>
  <c r="K50"/>
  <c r="K49"/>
  <c r="K48" l="1"/>
  <c r="K54"/>
  <c r="M49"/>
  <c r="M50"/>
  <c r="M51"/>
  <c r="I145"/>
  <c r="L144"/>
  <c r="L145" s="1"/>
  <c r="J144"/>
  <c r="J145" s="1"/>
  <c r="G144"/>
  <c r="I138"/>
  <c r="L137"/>
  <c r="L138" s="1"/>
  <c r="J137"/>
  <c r="J138" s="1"/>
  <c r="G137"/>
  <c r="I136"/>
  <c r="L135"/>
  <c r="L136" s="1"/>
  <c r="J135"/>
  <c r="J136" s="1"/>
  <c r="G135"/>
  <c r="I149"/>
  <c r="L148"/>
  <c r="M148" s="1"/>
  <c r="M149" s="1"/>
  <c r="J148"/>
  <c r="J149" s="1"/>
  <c r="G148"/>
  <c r="I141"/>
  <c r="J140"/>
  <c r="L140" s="1"/>
  <c r="M140" s="1"/>
  <c r="I147"/>
  <c r="I133"/>
  <c r="I134" s="1"/>
  <c r="J134" s="1"/>
  <c r="L134" s="1"/>
  <c r="M134" s="1"/>
  <c r="L158"/>
  <c r="M158"/>
  <c r="L157"/>
  <c r="M157" s="1"/>
  <c r="J156"/>
  <c r="L156" s="1"/>
  <c r="M156" s="1"/>
  <c r="J155"/>
  <c r="L155" s="1"/>
  <c r="M155" s="1"/>
  <c r="J154"/>
  <c r="L154" s="1"/>
  <c r="M154" s="1"/>
  <c r="M152"/>
  <c r="L152"/>
  <c r="J151"/>
  <c r="L151" s="1"/>
  <c r="M151" s="1"/>
  <c r="J150"/>
  <c r="L150" s="1"/>
  <c r="M150" s="1"/>
  <c r="L163"/>
  <c r="G163"/>
  <c r="L162"/>
  <c r="M48"/>
  <c r="M54" s="1"/>
  <c r="E26" s="1"/>
  <c r="F25" s="1"/>
  <c r="J133"/>
  <c r="L133" s="1"/>
  <c r="M133" s="1"/>
  <c r="M116"/>
  <c r="I54"/>
  <c r="M163"/>
  <c r="J163"/>
  <c r="M162"/>
  <c r="J162"/>
  <c r="M105"/>
  <c r="K61"/>
  <c r="I61"/>
  <c r="M60"/>
  <c r="M61"/>
  <c r="K46"/>
  <c r="I46"/>
  <c r="K45"/>
  <c r="I45"/>
  <c r="K44"/>
  <c r="I44"/>
  <c r="M144" l="1"/>
  <c r="M145" s="1"/>
  <c r="M137"/>
  <c r="M138" s="1"/>
  <c r="L149"/>
  <c r="M68"/>
  <c r="M135"/>
  <c r="M136" s="1"/>
  <c r="M72"/>
  <c r="J141"/>
  <c r="L141" s="1"/>
  <c r="M141" s="1"/>
  <c r="J146" l="1"/>
  <c r="L146" l="1"/>
  <c r="M146" s="1"/>
  <c r="J147"/>
  <c r="L147" s="1"/>
  <c r="M147" s="1"/>
</calcChain>
</file>

<file path=xl/sharedStrings.xml><?xml version="1.0" encoding="utf-8"?>
<sst xmlns="http://schemas.openxmlformats.org/spreadsheetml/2006/main" count="358" uniqueCount="221">
  <si>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</si>
  <si>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</si>
  <si>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</si>
  <si>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</si>
  <si>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</si>
  <si>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</si>
  <si>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</si>
  <si>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</si>
  <si>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</si>
  <si>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</si>
  <si>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</si>
  <si>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</si>
  <si>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</si>
  <si>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</si>
  <si>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</si>
  <si>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</si>
  <si>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</si>
  <si>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</si>
  <si>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</si>
  <si>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</si>
  <si>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</si>
  <si>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</si>
  <si>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</si>
  <si>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</si>
  <si>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</si>
  <si>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</si>
  <si>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</si>
  <si>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</si>
  <si>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</si>
  <si>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</si>
  <si>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</si>
  <si>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</si>
  <si>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</si>
  <si>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</si>
  <si>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</si>
  <si>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</si>
  <si>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</si>
  <si>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</si>
  <si>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</si>
  <si>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</si>
  <si>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</si>
  <si>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</si>
  <si>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</si>
  <si>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</si>
  <si>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</si>
  <si>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</si>
  <si>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</si>
  <si>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</si>
  <si>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</si>
  <si>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</si>
  <si>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</si>
  <si>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</si>
  <si>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</si>
  <si>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</si>
  <si>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</si>
  <si>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</si>
  <si>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</si>
  <si>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</si>
  <si>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</si>
  <si>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</si>
  <si>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</si>
  <si>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</si>
  <si>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Інші джерела фінансування</t>
  </si>
  <si>
    <t>Усього:</t>
  </si>
  <si>
    <t>х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</si>
  <si>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</si>
  <si>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</si>
  <si>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</si>
  <si>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</si>
  <si>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</si>
  <si>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</si>
  <si>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</si>
  <si>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</si>
  <si>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</si>
  <si>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</si>
  <si>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</si>
  <si>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</si>
  <si>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</si>
  <si>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</si>
  <si>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 xml:space="preserve"> обсяг видатків на реконструкцію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</si>
  <si>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</si>
  <si>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</si>
  <si>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</si>
  <si>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</si>
  <si>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</si>
  <si>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</si>
  <si>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</si>
  <si>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</si>
  <si>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</si>
  <si>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</si>
  <si>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</si>
  <si>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</si>
  <si>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</si>
  <si>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</si>
  <si>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</si>
  <si>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</si>
  <si>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</si>
  <si>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</si>
  <si>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</si>
  <si>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</si>
  <si>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</si>
  <si>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</si>
  <si>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</si>
  <si>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</si>
  <si>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</si>
  <si>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</si>
  <si>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</si>
  <si>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</si>
  <si>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</si>
  <si>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</si>
  <si>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</si>
  <si>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</si>
  <si>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</si>
  <si>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</si>
  <si>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</si>
  <si>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</si>
  <si>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</si>
  <si>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</si>
  <si>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</si>
  <si>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</t>
    </r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</si>
  <si>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</si>
  <si>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</si>
  <si>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</si>
  <si>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</si>
  <si>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</si>
  <si>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</si>
  <si>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</si>
  <si>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</si>
  <si>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</si>
  <si>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>обсяг видатків на будівництво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</si>
  <si>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</si>
  <si>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</si>
  <si>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</si>
  <si>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</si>
  <si>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</si>
  <si>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</si>
  <si>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</si>
  <si>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</si>
  <si>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</si>
  <si>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</si>
  <si>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</si>
  <si>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</si>
  <si>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</si>
  <si>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</si>
  <si>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</si>
  <si>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</si>
  <si>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</si>
  <si>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</si>
  <si>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</si>
  <si>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</si>
  <si>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</si>
  <si>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</si>
  <si>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</si>
  <si>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</si>
  <si>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</si>
  <si>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</si>
  <si>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</si>
  <si>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</si>
  <si>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</si>
  <si>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</si>
  <si>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</si>
  <si>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</si>
  <si>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</si>
  <si>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Спільне розпорядження голів обласної державної адміністрації  і обласної ради від 20.02.2018 №8 "Про внесення змін до показників обласного бюджету", від 07.03.2018 №10, від 26.06.2018 року №40, від 16.07.2018 №44, від 20.09.2018 №58  " Про виділення коштів".</t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</si>
  <si>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</si>
  <si>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</si>
  <si>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</si>
  <si>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</si>
  <si>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</si>
  <si>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</si>
  <si>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</si>
  <si>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</si>
  <si>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</si>
  <si>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</si>
  <si>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Інша субвенція надана Носівським  міським  бюджетом</t>
  </si>
  <si>
    <t>5</t>
  </si>
  <si>
    <t>6</t>
  </si>
  <si>
    <t xml:space="preserve">Завдання 3 - Забезпечення проведення капітального ремонту об'єктів </t>
  </si>
  <si>
    <t>Забезпечення проведення капітального ремонту об'єктів</t>
  </si>
  <si>
    <t>Завдання 5 - Забезпечення капітального будівництва об'єктів</t>
  </si>
  <si>
    <t>Завдання 6 - Забезпечення проведення капітального ремонту об'єкту транспортної інфраструктури</t>
  </si>
  <si>
    <t>Коригування РП школи № 5 на 520 місць по вул. Вокзальній в м. Носівка (Коригування №2)</t>
  </si>
  <si>
    <t>3.3.1</t>
  </si>
  <si>
    <t>5.1</t>
  </si>
  <si>
    <t>5.1.1</t>
  </si>
  <si>
    <t>5.2</t>
  </si>
  <si>
    <t>5.2.1</t>
  </si>
  <si>
    <t>5.3</t>
  </si>
  <si>
    <t>5.3.1</t>
  </si>
  <si>
    <t>5.4</t>
  </si>
  <si>
    <t>5.4.1</t>
  </si>
  <si>
    <t>6.1</t>
  </si>
  <si>
    <t>6.1.1</t>
  </si>
  <si>
    <t>6.2</t>
  </si>
  <si>
    <t>6.2.1</t>
  </si>
  <si>
    <t>6.3</t>
  </si>
  <si>
    <t>6.3.1</t>
  </si>
  <si>
    <t>6.4</t>
  </si>
  <si>
    <t>6.4.1</t>
  </si>
  <si>
    <t>1.4.2</t>
  </si>
  <si>
    <t>1.4.3</t>
  </si>
  <si>
    <t>1.4.4</t>
  </si>
  <si>
    <t>2.4.2</t>
  </si>
  <si>
    <t>3.4.2</t>
  </si>
  <si>
    <t>60,00</t>
  </si>
  <si>
    <t>33,00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</si>
  <si>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</si>
  <si>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</si>
  <si>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</si>
  <si>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</si>
  <si>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</si>
  <si>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</si>
  <si>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</si>
  <si>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</si>
  <si>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</si>
  <si>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Розрахунок (показник пункту 6.1.1  /  показник пункту 6.2.1)</t>
  </si>
  <si>
    <t>Розрахунок ( показник пункту 5.1.1  /  показник пункту 5.2.1)</t>
  </si>
  <si>
    <t>Інша субвенція надана Талалаївським районним  бюджетом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</si>
  <si>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</si>
  <si>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r>
      <t xml:space="preserve"> від _</t>
    </r>
    <r>
      <rPr>
        <u/>
        <sz val="13.5"/>
        <rFont val="Times New Roman"/>
        <family val="1"/>
        <charset val="204"/>
      </rPr>
      <t xml:space="preserve">28.09.2018 </t>
    </r>
    <r>
      <rPr>
        <sz val="13.5"/>
        <rFont val="Times New Roman"/>
        <family val="1"/>
        <charset val="204"/>
      </rPr>
      <t>_№ __</t>
    </r>
    <r>
      <rPr>
        <u/>
        <sz val="13.5"/>
        <rFont val="Times New Roman"/>
        <family val="1"/>
        <charset val="204"/>
      </rPr>
      <t>290</t>
    </r>
    <r>
      <rPr>
        <sz val="13.5"/>
        <rFont val="Times New Roman"/>
        <family val="1"/>
        <charset val="204"/>
      </rPr>
      <t>___/_</t>
    </r>
    <r>
      <rPr>
        <u/>
        <sz val="13.5"/>
        <rFont val="Times New Roman"/>
        <family val="1"/>
        <charset val="204"/>
      </rPr>
      <t>158</t>
    </r>
    <r>
      <rPr>
        <sz val="13.5"/>
        <rFont val="Times New Roman"/>
        <family val="1"/>
        <charset val="204"/>
      </rPr>
      <t>__)</t>
    </r>
  </si>
  <si>
    <t>02 березня 2018    №29/36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</si>
</sst>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3" fillId="0" borderId="0" xfId="0" applyFont="1" applyFill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65" fontId="19" fillId="0" borderId="0" xfId="0" applyNumberFormat="1" applyFont="1" applyFill="1" applyAlignment="1"/>
    <xf numFmtId="0" fontId="2" fillId="0" borderId="0" xfId="0" applyFont="1" applyFill="1" applyAlignment="1"/>
    <xf numFmtId="166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166" fontId="24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justify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0"/>
  <sheetViews>
    <sheetView tabSelected="1" view="pageBreakPreview" zoomScale="80" zoomScaleNormal="75" zoomScaleSheetLayoutView="80" workbookViewId="0">
      <selection activeCell="D21" sqref="D21:N21"/>
    </sheetView>
  </sheetViews>
  <sheetFormatPr defaultRowHeight="15.75"/>
  <cols>
    <col min="1" max="1" width="6.28515625" style="8" customWidth="1"/>
    <col min="2" max="2" width="8.42578125" style="107" customWidth="1"/>
    <col min="3" max="3" width="21" style="8" customWidth="1"/>
    <col min="4" max="4" width="19.140625" style="8" customWidth="1"/>
    <col min="5" max="5" width="20.42578125" style="8" customWidth="1"/>
    <col min="6" max="6" width="15.57031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12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65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196" t="s">
        <v>160</v>
      </c>
      <c r="J4" s="196"/>
      <c r="K4" s="196"/>
      <c r="L4" s="196"/>
      <c r="M4" s="196"/>
      <c r="N4" s="196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13" t="s">
        <v>67</v>
      </c>
      <c r="J5" s="14"/>
      <c r="K5" s="14"/>
      <c r="L5" s="14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14" t="s">
        <v>66</v>
      </c>
      <c r="J6" s="3"/>
      <c r="K6" s="3"/>
      <c r="L6" s="14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69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13" t="s">
        <v>68</v>
      </c>
      <c r="J8" s="14"/>
      <c r="K8" s="14"/>
      <c r="L8" s="14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 t="s">
        <v>220</v>
      </c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15" t="s">
        <v>159</v>
      </c>
      <c r="J10" s="16"/>
      <c r="K10" s="16"/>
      <c r="L10" s="16"/>
      <c r="M10" s="16"/>
      <c r="N10" s="17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16" t="s">
        <v>84</v>
      </c>
      <c r="J11" s="15"/>
      <c r="K11" s="16"/>
      <c r="L11" s="16"/>
      <c r="M11" s="16"/>
      <c r="N11" s="16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16" t="s">
        <v>85</v>
      </c>
      <c r="J12" s="16"/>
      <c r="K12" s="16"/>
      <c r="L12" s="16"/>
      <c r="M12" s="16"/>
      <c r="N12" s="16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16" t="s">
        <v>219</v>
      </c>
      <c r="J13" s="16"/>
      <c r="K13" s="16"/>
      <c r="L13" s="16"/>
      <c r="M13" s="16"/>
      <c r="N13" s="16"/>
    </row>
    <row r="14" spans="1:15" ht="79.5" customHeight="1">
      <c r="A14" s="183" t="s">
        <v>41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3"/>
    </row>
    <row r="15" spans="1:15" ht="25.5">
      <c r="A15" s="183" t="s">
        <v>78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3"/>
    </row>
    <row r="16" spans="1:15" ht="8.25" hidden="1" customHeight="1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3"/>
    </row>
    <row r="17" spans="1:16" ht="12" hidden="1" customHeight="1">
      <c r="A17" s="3"/>
      <c r="B17" s="5"/>
      <c r="C17" s="3"/>
      <c r="D17" s="3"/>
      <c r="E17" s="3"/>
      <c r="F17" s="18"/>
      <c r="G17" s="18"/>
      <c r="H17" s="18"/>
      <c r="I17" s="18"/>
      <c r="J17" s="3"/>
      <c r="K17" s="3"/>
      <c r="L17" s="3"/>
      <c r="M17" s="3"/>
      <c r="N17" s="3"/>
      <c r="O17" s="3"/>
    </row>
    <row r="18" spans="1:16" ht="24.75" customHeight="1">
      <c r="A18" s="19" t="s">
        <v>1</v>
      </c>
      <c r="B18" s="1"/>
      <c r="C18" s="20">
        <v>15</v>
      </c>
      <c r="D18" s="7"/>
      <c r="E18" s="21" t="s">
        <v>114</v>
      </c>
      <c r="F18" s="21"/>
      <c r="G18" s="21"/>
      <c r="H18" s="21"/>
      <c r="I18" s="21"/>
      <c r="J18" s="21"/>
      <c r="K18" s="21"/>
      <c r="L18" s="21"/>
      <c r="M18" s="22"/>
      <c r="N18" s="22"/>
      <c r="O18" s="3"/>
      <c r="P18" s="23"/>
    </row>
    <row r="19" spans="1:16" s="24" customFormat="1" ht="19.5">
      <c r="A19" s="19"/>
      <c r="B19" s="185" t="s">
        <v>2</v>
      </c>
      <c r="C19" s="185"/>
      <c r="D19" s="186" t="s">
        <v>115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3"/>
      <c r="P19" s="23"/>
    </row>
    <row r="20" spans="1:16" ht="24.75" customHeight="1">
      <c r="A20" s="19" t="s">
        <v>3</v>
      </c>
      <c r="B20" s="1"/>
      <c r="C20" s="20">
        <v>151</v>
      </c>
      <c r="D20" s="7"/>
      <c r="E20" s="21" t="s">
        <v>114</v>
      </c>
      <c r="F20" s="21"/>
      <c r="G20" s="21"/>
      <c r="H20" s="21"/>
      <c r="I20" s="21"/>
      <c r="J20" s="21"/>
      <c r="K20" s="21"/>
      <c r="L20" s="21"/>
      <c r="M20" s="22"/>
      <c r="N20" s="22"/>
      <c r="O20" s="3"/>
      <c r="P20" s="23"/>
    </row>
    <row r="21" spans="1:16" s="24" customFormat="1" ht="19.5">
      <c r="A21" s="19"/>
      <c r="B21" s="185" t="s">
        <v>2</v>
      </c>
      <c r="C21" s="185"/>
      <c r="D21" s="186" t="s">
        <v>116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3"/>
      <c r="P21" s="23"/>
    </row>
    <row r="22" spans="1:16" ht="21" customHeight="1">
      <c r="A22" s="19" t="s">
        <v>6</v>
      </c>
      <c r="B22" s="1"/>
      <c r="C22" s="20">
        <v>1517360</v>
      </c>
      <c r="D22" s="1"/>
      <c r="E22" s="21" t="s">
        <v>158</v>
      </c>
      <c r="F22" s="21"/>
      <c r="G22" s="21"/>
      <c r="H22" s="21"/>
      <c r="I22" s="21"/>
      <c r="J22" s="21"/>
      <c r="K22" s="21"/>
      <c r="L22" s="21"/>
      <c r="M22" s="22"/>
      <c r="N22" s="3"/>
      <c r="O22" s="3"/>
      <c r="P22" s="23"/>
    </row>
    <row r="23" spans="1:16" s="24" customFormat="1" ht="19.5">
      <c r="A23" s="19"/>
      <c r="B23" s="185" t="s">
        <v>2</v>
      </c>
      <c r="C23" s="185"/>
      <c r="D23" s="25" t="s">
        <v>4</v>
      </c>
      <c r="E23" s="22"/>
      <c r="F23" s="143" t="s">
        <v>5</v>
      </c>
      <c r="G23" s="143"/>
      <c r="H23" s="143"/>
      <c r="I23" s="143"/>
      <c r="J23" s="143"/>
      <c r="K23" s="143"/>
      <c r="L23" s="143"/>
      <c r="M23" s="3"/>
      <c r="N23" s="3"/>
      <c r="O23" s="3"/>
      <c r="P23" s="23"/>
    </row>
    <row r="24" spans="1:16" s="24" customFormat="1" ht="16.5" customHeight="1">
      <c r="A24" s="19"/>
      <c r="B24" s="26"/>
      <c r="C24" s="27"/>
      <c r="D24" s="27"/>
      <c r="E24" s="27"/>
      <c r="F24" s="22"/>
      <c r="G24" s="27"/>
      <c r="H24" s="27"/>
      <c r="I24" s="27"/>
      <c r="J24" s="27"/>
      <c r="K24" s="27"/>
      <c r="L24" s="27"/>
      <c r="M24" s="3"/>
      <c r="N24" s="3"/>
      <c r="O24" s="3"/>
      <c r="P24" s="23"/>
    </row>
    <row r="25" spans="1:16" ht="21.75" customHeight="1">
      <c r="A25" s="19" t="s">
        <v>7</v>
      </c>
      <c r="B25" s="2" t="s">
        <v>42</v>
      </c>
      <c r="C25" s="2"/>
      <c r="D25" s="3"/>
      <c r="E25" s="3"/>
      <c r="F25" s="109">
        <f>E26</f>
        <v>17890.165930000003</v>
      </c>
      <c r="G25" s="28" t="s">
        <v>43</v>
      </c>
      <c r="H25" s="28"/>
      <c r="I25" s="28"/>
      <c r="J25" s="28"/>
      <c r="K25" s="28"/>
      <c r="L25" s="29">
        <v>0</v>
      </c>
      <c r="M25" s="30" t="s">
        <v>44</v>
      </c>
      <c r="N25" s="3"/>
      <c r="O25" s="3"/>
      <c r="P25" s="23"/>
    </row>
    <row r="26" spans="1:16" ht="24.75" customHeight="1">
      <c r="A26" s="19"/>
      <c r="B26" s="2" t="s">
        <v>72</v>
      </c>
      <c r="C26" s="2"/>
      <c r="D26" s="3"/>
      <c r="E26" s="110">
        <f>M54</f>
        <v>17890.165930000003</v>
      </c>
      <c r="F26" s="4" t="s">
        <v>44</v>
      </c>
      <c r="G26" s="3"/>
      <c r="H26" s="28"/>
      <c r="I26" s="28"/>
      <c r="J26" s="28"/>
      <c r="K26" s="28"/>
      <c r="L26" s="28"/>
      <c r="M26" s="28"/>
      <c r="N26" s="3"/>
      <c r="O26" s="3"/>
      <c r="P26" s="23"/>
    </row>
    <row r="27" spans="1:16" ht="38.25" customHeight="1">
      <c r="A27" s="19" t="s">
        <v>9</v>
      </c>
      <c r="B27" s="197" t="s">
        <v>73</v>
      </c>
      <c r="C27" s="197"/>
      <c r="D27" s="197"/>
      <c r="E27" s="197"/>
      <c r="F27" s="197"/>
      <c r="G27" s="31"/>
      <c r="H27" s="31"/>
      <c r="I27" s="31"/>
      <c r="J27" s="31"/>
      <c r="K27" s="31"/>
      <c r="L27" s="31"/>
      <c r="M27" s="3"/>
      <c r="N27" s="3"/>
      <c r="O27" s="3"/>
      <c r="P27" s="23"/>
    </row>
    <row r="28" spans="1:16" ht="47.25" customHeight="1">
      <c r="A28" s="19"/>
      <c r="B28" s="198" t="s">
        <v>163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3"/>
      <c r="O28" s="3"/>
      <c r="P28" s="23"/>
    </row>
    <row r="29" spans="1:16" ht="19.5" hidden="1">
      <c r="A29" s="32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3"/>
      <c r="P29" s="23"/>
    </row>
    <row r="30" spans="1:16" ht="19.5" hidden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"/>
      <c r="P30" s="23"/>
    </row>
    <row r="31" spans="1:16" ht="19.5" hidden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"/>
      <c r="P31" s="23"/>
    </row>
    <row r="32" spans="1:16" ht="19.5" hidden="1">
      <c r="A32" s="32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23"/>
    </row>
    <row r="33" spans="1:16" ht="18" hidden="1" customHeight="1">
      <c r="A33" s="32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34"/>
      <c r="P33" s="23"/>
    </row>
    <row r="34" spans="1:16" s="37" customFormat="1" ht="31.5" customHeight="1">
      <c r="A34" s="19" t="s">
        <v>10</v>
      </c>
      <c r="B34" s="2" t="s">
        <v>119</v>
      </c>
      <c r="C34" s="2"/>
      <c r="D34" s="2"/>
      <c r="E34" s="2"/>
      <c r="F34" s="2"/>
      <c r="G34" s="3"/>
      <c r="H34" s="3"/>
      <c r="I34" s="35"/>
      <c r="J34" s="35"/>
      <c r="K34" s="35"/>
      <c r="L34" s="35"/>
      <c r="M34" s="35"/>
      <c r="N34" s="35"/>
      <c r="O34" s="36"/>
      <c r="P34" s="36"/>
    </row>
    <row r="35" spans="1:16" ht="69.75" customHeight="1">
      <c r="A35" s="38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3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37" customFormat="1" ht="40.5" customHeight="1">
      <c r="A37" s="39"/>
      <c r="B37" s="11" t="s">
        <v>12</v>
      </c>
      <c r="C37" s="130" t="s">
        <v>38</v>
      </c>
      <c r="D37" s="130"/>
      <c r="E37" s="130"/>
      <c r="F37" s="130" t="s">
        <v>45</v>
      </c>
      <c r="G37" s="130"/>
      <c r="H37" s="130"/>
      <c r="I37" s="130"/>
      <c r="J37" s="130" t="s">
        <v>39</v>
      </c>
      <c r="K37" s="130"/>
      <c r="L37" s="130"/>
      <c r="M37" s="130"/>
      <c r="N37" s="36"/>
      <c r="O37" s="36"/>
      <c r="P37" s="36"/>
    </row>
    <row r="38" spans="1:16" s="37" customFormat="1" ht="60.75" customHeight="1">
      <c r="A38" s="39"/>
      <c r="B38" s="40">
        <v>1</v>
      </c>
      <c r="C38" s="151">
        <v>1517361</v>
      </c>
      <c r="D38" s="152"/>
      <c r="E38" s="153"/>
      <c r="F38" s="189" t="s">
        <v>117</v>
      </c>
      <c r="G38" s="190"/>
      <c r="H38" s="190"/>
      <c r="I38" s="191"/>
      <c r="J38" s="151" t="s">
        <v>118</v>
      </c>
      <c r="K38" s="152"/>
      <c r="L38" s="152"/>
      <c r="M38" s="153"/>
      <c r="N38" s="36"/>
      <c r="O38" s="36"/>
      <c r="P38" s="36"/>
    </row>
    <row r="39" spans="1:16" s="37" customFormat="1" ht="58.5" customHeight="1">
      <c r="A39" s="39"/>
      <c r="B39" s="40">
        <v>2</v>
      </c>
      <c r="C39" s="151">
        <v>1517363</v>
      </c>
      <c r="D39" s="152"/>
      <c r="E39" s="153"/>
      <c r="F39" s="189" t="s">
        <v>117</v>
      </c>
      <c r="G39" s="190"/>
      <c r="H39" s="190"/>
      <c r="I39" s="191"/>
      <c r="J39" s="158" t="s">
        <v>120</v>
      </c>
      <c r="K39" s="158"/>
      <c r="L39" s="158"/>
      <c r="M39" s="158"/>
      <c r="N39" s="36"/>
      <c r="O39" s="36"/>
      <c r="P39" s="36"/>
    </row>
    <row r="40" spans="1:16" s="37" customFormat="1" ht="39" customHeight="1">
      <c r="A40" s="3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6"/>
      <c r="N40" s="36"/>
      <c r="O40" s="36"/>
      <c r="P40" s="36"/>
    </row>
    <row r="41" spans="1:16" ht="18.75">
      <c r="A41" s="38" t="s">
        <v>13</v>
      </c>
      <c r="B41" s="179" t="s">
        <v>46</v>
      </c>
      <c r="C41" s="179"/>
      <c r="D41" s="179"/>
      <c r="E41" s="179"/>
      <c r="F41" s="179"/>
      <c r="G41" s="179"/>
      <c r="H41" s="179"/>
      <c r="I41" s="179"/>
      <c r="J41" s="23"/>
      <c r="K41" s="23"/>
      <c r="L41" s="23"/>
      <c r="M41" s="23"/>
      <c r="N41" s="23"/>
      <c r="O41" s="23"/>
      <c r="P41" s="23"/>
    </row>
    <row r="42" spans="1:16" ht="18.75">
      <c r="A42" s="38"/>
      <c r="B42" s="4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37.5" customHeight="1">
      <c r="A43" s="38"/>
      <c r="B43" s="43" t="s">
        <v>12</v>
      </c>
      <c r="C43" s="40" t="s">
        <v>38</v>
      </c>
      <c r="D43" s="40" t="s">
        <v>45</v>
      </c>
      <c r="E43" s="130" t="s">
        <v>47</v>
      </c>
      <c r="F43" s="130"/>
      <c r="G43" s="130"/>
      <c r="H43" s="130"/>
      <c r="I43" s="130" t="s">
        <v>14</v>
      </c>
      <c r="J43" s="130"/>
      <c r="K43" s="130" t="s">
        <v>15</v>
      </c>
      <c r="L43" s="130"/>
      <c r="M43" s="40" t="s">
        <v>74</v>
      </c>
      <c r="N43" s="23"/>
      <c r="O43" s="23"/>
      <c r="P43" s="23"/>
    </row>
    <row r="44" spans="1:16" ht="15.75" hidden="1" customHeight="1">
      <c r="A44" s="38"/>
      <c r="B44" s="60" t="s">
        <v>33</v>
      </c>
      <c r="C44" s="11"/>
      <c r="D44" s="44"/>
      <c r="E44" s="44"/>
      <c r="F44" s="44"/>
      <c r="G44" s="44"/>
      <c r="H44" s="44"/>
      <c r="I44" s="192" t="e">
        <f>#REF!</f>
        <v>#REF!</v>
      </c>
      <c r="J44" s="192"/>
      <c r="K44" s="192" t="e">
        <f>#REF!</f>
        <v>#REF!</v>
      </c>
      <c r="L44" s="192"/>
      <c r="M44" s="61"/>
      <c r="N44" s="23"/>
      <c r="O44" s="23"/>
      <c r="P44" s="23"/>
    </row>
    <row r="45" spans="1:16" ht="36.75" hidden="1" customHeight="1">
      <c r="A45" s="38"/>
      <c r="B45" s="60" t="s">
        <v>34</v>
      </c>
      <c r="C45" s="11"/>
      <c r="D45" s="44"/>
      <c r="E45" s="44"/>
      <c r="F45" s="44"/>
      <c r="G45" s="44"/>
      <c r="H45" s="44"/>
      <c r="I45" s="192" t="e">
        <f>#REF!</f>
        <v>#REF!</v>
      </c>
      <c r="J45" s="192"/>
      <c r="K45" s="192" t="e">
        <f>#REF!</f>
        <v>#REF!</v>
      </c>
      <c r="L45" s="192"/>
      <c r="M45" s="61"/>
      <c r="N45" s="23"/>
      <c r="O45" s="23"/>
      <c r="P45" s="23"/>
    </row>
    <row r="46" spans="1:16" ht="15.75" hidden="1" customHeight="1">
      <c r="A46" s="38"/>
      <c r="B46" s="60" t="s">
        <v>35</v>
      </c>
      <c r="C46" s="11"/>
      <c r="D46" s="44"/>
      <c r="E46" s="44"/>
      <c r="F46" s="44"/>
      <c r="G46" s="44"/>
      <c r="H46" s="44"/>
      <c r="I46" s="192" t="e">
        <f>#REF!</f>
        <v>#REF!</v>
      </c>
      <c r="J46" s="192"/>
      <c r="K46" s="192" t="e">
        <f>#REF!</f>
        <v>#REF!</v>
      </c>
      <c r="L46" s="192"/>
      <c r="M46" s="61"/>
      <c r="N46" s="23"/>
      <c r="O46" s="23"/>
      <c r="P46" s="23"/>
    </row>
    <row r="47" spans="1:16" ht="15.75" customHeight="1">
      <c r="A47" s="38"/>
      <c r="B47" s="60" t="s">
        <v>33</v>
      </c>
      <c r="C47" s="11">
        <v>2</v>
      </c>
      <c r="D47" s="45">
        <v>3</v>
      </c>
      <c r="E47" s="199">
        <v>4</v>
      </c>
      <c r="F47" s="199"/>
      <c r="G47" s="199"/>
      <c r="H47" s="199"/>
      <c r="I47" s="199">
        <v>5</v>
      </c>
      <c r="J47" s="199"/>
      <c r="K47" s="199">
        <v>6</v>
      </c>
      <c r="L47" s="199"/>
      <c r="M47" s="57">
        <v>7</v>
      </c>
      <c r="N47" s="23"/>
      <c r="O47" s="23"/>
      <c r="P47" s="23"/>
    </row>
    <row r="48" spans="1:16" ht="27.75" customHeight="1">
      <c r="A48" s="38"/>
      <c r="B48" s="60" t="s">
        <v>33</v>
      </c>
      <c r="C48" s="40">
        <v>1517361</v>
      </c>
      <c r="D48" s="43" t="s">
        <v>117</v>
      </c>
      <c r="E48" s="169" t="s">
        <v>122</v>
      </c>
      <c r="F48" s="169"/>
      <c r="G48" s="169"/>
      <c r="H48" s="169"/>
      <c r="I48" s="169">
        <v>0</v>
      </c>
      <c r="J48" s="169"/>
      <c r="K48" s="170">
        <f>3154.234+1728.068+533+812.449</f>
        <v>6227.7509999999993</v>
      </c>
      <c r="L48" s="170"/>
      <c r="M48" s="50">
        <f>SUM(I48:L48)</f>
        <v>6227.7509999999993</v>
      </c>
      <c r="N48" s="23"/>
      <c r="O48" s="23"/>
      <c r="P48" s="23"/>
    </row>
    <row r="49" spans="1:16" ht="27.75" customHeight="1">
      <c r="A49" s="38"/>
      <c r="B49" s="60" t="s">
        <v>34</v>
      </c>
      <c r="C49" s="40">
        <v>1517361</v>
      </c>
      <c r="D49" s="43" t="s">
        <v>117</v>
      </c>
      <c r="E49" s="181" t="s">
        <v>121</v>
      </c>
      <c r="F49" s="181"/>
      <c r="G49" s="181"/>
      <c r="H49" s="181"/>
      <c r="I49" s="147">
        <v>0</v>
      </c>
      <c r="J49" s="148"/>
      <c r="K49" s="171">
        <f>2032+45.27</f>
        <v>2077.27</v>
      </c>
      <c r="L49" s="172"/>
      <c r="M49" s="50">
        <f>K49</f>
        <v>2077.27</v>
      </c>
      <c r="N49" s="23"/>
      <c r="O49" s="23"/>
      <c r="P49" s="23"/>
    </row>
    <row r="50" spans="1:16" ht="38.25" customHeight="1">
      <c r="A50" s="38"/>
      <c r="B50" s="60" t="s">
        <v>35</v>
      </c>
      <c r="C50" s="40">
        <v>1517361</v>
      </c>
      <c r="D50" s="43" t="s">
        <v>117</v>
      </c>
      <c r="E50" s="144" t="s">
        <v>178</v>
      </c>
      <c r="F50" s="145"/>
      <c r="G50" s="145"/>
      <c r="H50" s="146"/>
      <c r="I50" s="147">
        <v>0</v>
      </c>
      <c r="J50" s="148"/>
      <c r="K50" s="171">
        <f>688.244+2877.714</f>
        <v>3565.9580000000001</v>
      </c>
      <c r="L50" s="172"/>
      <c r="M50" s="50">
        <f>K50</f>
        <v>3565.9580000000001</v>
      </c>
      <c r="N50" s="23"/>
      <c r="O50" s="23"/>
      <c r="P50" s="23"/>
    </row>
    <row r="51" spans="1:16" ht="27" customHeight="1">
      <c r="A51" s="38"/>
      <c r="B51" s="60" t="s">
        <v>95</v>
      </c>
      <c r="C51" s="40">
        <v>1517363</v>
      </c>
      <c r="D51" s="43" t="s">
        <v>117</v>
      </c>
      <c r="E51" s="144" t="s">
        <v>123</v>
      </c>
      <c r="F51" s="145"/>
      <c r="G51" s="145"/>
      <c r="H51" s="146"/>
      <c r="I51" s="147">
        <v>0</v>
      </c>
      <c r="J51" s="148"/>
      <c r="K51" s="149">
        <f>368.70376+10.84002+2000+60+1474.92046+44.22434</f>
        <v>3958.6885800000005</v>
      </c>
      <c r="L51" s="150"/>
      <c r="M51" s="47">
        <f>K51+I51</f>
        <v>3958.6885800000005</v>
      </c>
      <c r="N51" s="23"/>
      <c r="O51" s="23"/>
      <c r="P51" s="23"/>
    </row>
    <row r="52" spans="1:16" ht="27" customHeight="1">
      <c r="A52" s="38"/>
      <c r="B52" s="60" t="s">
        <v>175</v>
      </c>
      <c r="C52" s="40">
        <v>1517363</v>
      </c>
      <c r="D52" s="43" t="s">
        <v>117</v>
      </c>
      <c r="E52" s="144" t="s">
        <v>121</v>
      </c>
      <c r="F52" s="145"/>
      <c r="G52" s="145"/>
      <c r="H52" s="146"/>
      <c r="I52" s="147">
        <v>0</v>
      </c>
      <c r="J52" s="148"/>
      <c r="K52" s="171">
        <f>2000+60</f>
        <v>2060</v>
      </c>
      <c r="L52" s="172"/>
      <c r="M52" s="50">
        <f>SUM(I52:L52)</f>
        <v>2060</v>
      </c>
      <c r="N52" s="23"/>
      <c r="O52" s="23"/>
      <c r="P52" s="23"/>
    </row>
    <row r="53" spans="1:16" ht="39" customHeight="1">
      <c r="A53" s="38"/>
      <c r="B53" s="60" t="s">
        <v>176</v>
      </c>
      <c r="C53" s="40">
        <v>1517363</v>
      </c>
      <c r="D53" s="43" t="s">
        <v>117</v>
      </c>
      <c r="E53" s="144" t="s">
        <v>124</v>
      </c>
      <c r="F53" s="145"/>
      <c r="G53" s="145"/>
      <c r="H53" s="146"/>
      <c r="I53" s="147">
        <v>0</v>
      </c>
      <c r="J53" s="148"/>
      <c r="K53" s="149">
        <v>0.49835000000000002</v>
      </c>
      <c r="L53" s="150"/>
      <c r="M53" s="47">
        <f>SUM(I53:L53)</f>
        <v>0.49835000000000002</v>
      </c>
      <c r="N53" s="23"/>
      <c r="O53" s="23"/>
      <c r="P53" s="23"/>
    </row>
    <row r="54" spans="1:16" ht="25.5" customHeight="1">
      <c r="A54" s="38"/>
      <c r="B54" s="43"/>
      <c r="C54" s="48">
        <v>1517360</v>
      </c>
      <c r="D54" s="49" t="s">
        <v>117</v>
      </c>
      <c r="E54" s="200" t="s">
        <v>63</v>
      </c>
      <c r="F54" s="201"/>
      <c r="G54" s="201"/>
      <c r="H54" s="202"/>
      <c r="I54" s="203">
        <f>SUM(I48:J52)</f>
        <v>0</v>
      </c>
      <c r="J54" s="203"/>
      <c r="K54" s="204">
        <f>SUM(K48:L53)</f>
        <v>17890.165930000003</v>
      </c>
      <c r="L54" s="204"/>
      <c r="M54" s="47">
        <f>SUM(M48:M53)</f>
        <v>17890.165930000003</v>
      </c>
      <c r="N54" s="23"/>
      <c r="O54" s="23"/>
      <c r="P54" s="23"/>
    </row>
    <row r="55" spans="1:16" ht="33.75" customHeight="1">
      <c r="A55" s="38"/>
      <c r="B55" s="51"/>
      <c r="C55" s="52"/>
      <c r="D55" s="53"/>
      <c r="E55" s="52"/>
      <c r="F55" s="52"/>
      <c r="G55" s="52"/>
      <c r="H55" s="52"/>
      <c r="I55" s="54"/>
      <c r="J55" s="54"/>
      <c r="K55" s="55"/>
      <c r="L55" s="55"/>
      <c r="M55" s="55"/>
      <c r="N55" s="23"/>
      <c r="O55" s="23"/>
      <c r="P55" s="23"/>
    </row>
    <row r="56" spans="1:16" ht="18.75">
      <c r="A56" s="38" t="s">
        <v>17</v>
      </c>
      <c r="B56" s="179" t="s">
        <v>77</v>
      </c>
      <c r="C56" s="179"/>
      <c r="D56" s="179"/>
      <c r="E56" s="179"/>
      <c r="F56" s="179"/>
      <c r="G56" s="179"/>
      <c r="H56" s="179"/>
      <c r="I56" s="179"/>
      <c r="J56" s="179"/>
      <c r="K56" s="179"/>
      <c r="L56" s="23"/>
      <c r="M56" s="23"/>
      <c r="N56" s="23"/>
      <c r="O56" s="23"/>
      <c r="P56" s="23"/>
    </row>
    <row r="57" spans="1:16" ht="18.75">
      <c r="A57" s="38"/>
      <c r="B57" s="4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56" t="s">
        <v>60</v>
      </c>
      <c r="N57" s="23"/>
      <c r="O57" s="23"/>
      <c r="P57" s="23"/>
    </row>
    <row r="58" spans="1:16" ht="25.5" customHeight="1">
      <c r="A58" s="23"/>
      <c r="B58" s="180" t="s">
        <v>48</v>
      </c>
      <c r="C58" s="180"/>
      <c r="D58" s="180"/>
      <c r="E58" s="180"/>
      <c r="F58" s="180"/>
      <c r="G58" s="123" t="s">
        <v>38</v>
      </c>
      <c r="H58" s="123"/>
      <c r="I58" s="123" t="s">
        <v>49</v>
      </c>
      <c r="J58" s="123"/>
      <c r="K58" s="123" t="s">
        <v>50</v>
      </c>
      <c r="L58" s="123"/>
      <c r="M58" s="58" t="s">
        <v>16</v>
      </c>
      <c r="N58" s="23"/>
      <c r="O58" s="23"/>
      <c r="P58" s="23"/>
    </row>
    <row r="59" spans="1:16" ht="17.25" customHeight="1">
      <c r="A59" s="23"/>
      <c r="B59" s="130">
        <v>1</v>
      </c>
      <c r="C59" s="130"/>
      <c r="D59" s="130"/>
      <c r="E59" s="130"/>
      <c r="F59" s="130"/>
      <c r="G59" s="134">
        <v>2</v>
      </c>
      <c r="H59" s="134"/>
      <c r="I59" s="134">
        <v>3</v>
      </c>
      <c r="J59" s="134"/>
      <c r="K59" s="134">
        <v>4</v>
      </c>
      <c r="L59" s="134"/>
      <c r="M59" s="59">
        <v>5</v>
      </c>
      <c r="N59" s="23"/>
      <c r="O59" s="23"/>
      <c r="P59" s="23"/>
    </row>
    <row r="60" spans="1:16" ht="17.25" customHeight="1">
      <c r="A60" s="23"/>
      <c r="B60" s="159"/>
      <c r="C60" s="159"/>
      <c r="D60" s="159"/>
      <c r="E60" s="159"/>
      <c r="F60" s="159"/>
      <c r="G60" s="160"/>
      <c r="H60" s="160"/>
      <c r="I60" s="160"/>
      <c r="J60" s="160"/>
      <c r="K60" s="154"/>
      <c r="L60" s="154"/>
      <c r="M60" s="62">
        <f>I60+K60</f>
        <v>0</v>
      </c>
      <c r="N60" s="23"/>
      <c r="O60" s="23"/>
      <c r="P60" s="23"/>
    </row>
    <row r="61" spans="1:16" ht="18.75">
      <c r="A61" s="23"/>
      <c r="B61" s="173" t="s">
        <v>75</v>
      </c>
      <c r="C61" s="174"/>
      <c r="D61" s="174"/>
      <c r="E61" s="174"/>
      <c r="F61" s="175"/>
      <c r="G61" s="176"/>
      <c r="H61" s="177"/>
      <c r="I61" s="178">
        <f>I60</f>
        <v>0</v>
      </c>
      <c r="J61" s="177"/>
      <c r="K61" s="178">
        <f>K60</f>
        <v>0</v>
      </c>
      <c r="L61" s="177"/>
      <c r="M61" s="62">
        <f>M60</f>
        <v>0</v>
      </c>
      <c r="N61" s="23"/>
      <c r="O61" s="23"/>
      <c r="P61" s="23"/>
    </row>
    <row r="62" spans="1:16" ht="52.5" customHeight="1">
      <c r="A62" s="38" t="s">
        <v>18</v>
      </c>
      <c r="B62" s="63" t="s">
        <v>76</v>
      </c>
      <c r="C62" s="63"/>
      <c r="D62" s="63"/>
      <c r="E62" s="63"/>
      <c r="F62" s="63"/>
      <c r="G62" s="63"/>
      <c r="H62" s="63"/>
      <c r="I62" s="63"/>
      <c r="J62" s="63"/>
      <c r="K62" s="23"/>
      <c r="L62" s="23"/>
      <c r="M62" s="23"/>
      <c r="N62" s="23"/>
      <c r="O62" s="23"/>
      <c r="P62" s="23"/>
    </row>
    <row r="63" spans="1:16" ht="18.75">
      <c r="A63" s="23"/>
      <c r="B63" s="4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38.25" customHeight="1">
      <c r="A64" s="23"/>
      <c r="B64" s="43" t="s">
        <v>12</v>
      </c>
      <c r="C64" s="40" t="s">
        <v>38</v>
      </c>
      <c r="D64" s="130" t="s">
        <v>51</v>
      </c>
      <c r="E64" s="130"/>
      <c r="F64" s="130"/>
      <c r="G64" s="130"/>
      <c r="H64" s="40" t="s">
        <v>20</v>
      </c>
      <c r="I64" s="130" t="s">
        <v>21</v>
      </c>
      <c r="J64" s="130"/>
      <c r="K64" s="130"/>
      <c r="L64" s="130"/>
      <c r="M64" s="40" t="s">
        <v>52</v>
      </c>
      <c r="N64" s="64"/>
      <c r="O64" s="23"/>
      <c r="P64" s="23"/>
    </row>
    <row r="65" spans="1:16" s="66" customFormat="1" ht="21" customHeight="1">
      <c r="A65" s="56"/>
      <c r="B65" s="60">
        <v>1</v>
      </c>
      <c r="C65" s="57">
        <v>2</v>
      </c>
      <c r="D65" s="123">
        <v>3</v>
      </c>
      <c r="E65" s="123"/>
      <c r="F65" s="123"/>
      <c r="G65" s="123"/>
      <c r="H65" s="11">
        <v>4</v>
      </c>
      <c r="I65" s="158">
        <v>5</v>
      </c>
      <c r="J65" s="158"/>
      <c r="K65" s="158"/>
      <c r="L65" s="158"/>
      <c r="M65" s="57">
        <v>6</v>
      </c>
      <c r="N65" s="65"/>
      <c r="O65" s="56"/>
      <c r="P65" s="56"/>
    </row>
    <row r="66" spans="1:16" s="66" customFormat="1" ht="23.25" customHeight="1">
      <c r="A66" s="56"/>
      <c r="B66" s="60"/>
      <c r="C66" s="57"/>
      <c r="D66" s="165" t="s">
        <v>125</v>
      </c>
      <c r="E66" s="166"/>
      <c r="F66" s="166"/>
      <c r="G66" s="167"/>
      <c r="H66" s="11"/>
      <c r="I66" s="126"/>
      <c r="J66" s="127"/>
      <c r="K66" s="127"/>
      <c r="L66" s="128"/>
      <c r="M66" s="57"/>
      <c r="N66" s="65"/>
      <c r="O66" s="56"/>
      <c r="P66" s="56"/>
    </row>
    <row r="67" spans="1:16" s="66" customFormat="1" ht="21" customHeight="1">
      <c r="A67" s="56"/>
      <c r="B67" s="60" t="s">
        <v>23</v>
      </c>
      <c r="C67" s="57">
        <v>1517361</v>
      </c>
      <c r="D67" s="155" t="s">
        <v>24</v>
      </c>
      <c r="E67" s="156"/>
      <c r="F67" s="156"/>
      <c r="G67" s="157"/>
      <c r="H67" s="11"/>
      <c r="I67" s="126"/>
      <c r="J67" s="127"/>
      <c r="K67" s="127"/>
      <c r="L67" s="128"/>
      <c r="M67" s="57"/>
      <c r="N67" s="65"/>
      <c r="O67" s="56"/>
      <c r="P67" s="56"/>
    </row>
    <row r="68" spans="1:16" s="66" customFormat="1" ht="21" customHeight="1">
      <c r="A68" s="56"/>
      <c r="B68" s="60" t="s">
        <v>80</v>
      </c>
      <c r="C68" s="57"/>
      <c r="D68" s="155" t="s">
        <v>79</v>
      </c>
      <c r="E68" s="156"/>
      <c r="F68" s="156"/>
      <c r="G68" s="157"/>
      <c r="H68" s="11" t="s">
        <v>8</v>
      </c>
      <c r="I68" s="126" t="s">
        <v>126</v>
      </c>
      <c r="J68" s="127"/>
      <c r="K68" s="127"/>
      <c r="L68" s="128"/>
      <c r="M68" s="67">
        <f>M48</f>
        <v>6227.7509999999993</v>
      </c>
      <c r="N68" s="65"/>
      <c r="O68" s="56"/>
      <c r="P68" s="56"/>
    </row>
    <row r="69" spans="1:16" s="66" customFormat="1" ht="21" customHeight="1">
      <c r="A69" s="56"/>
      <c r="B69" s="60" t="s">
        <v>26</v>
      </c>
      <c r="C69" s="57">
        <v>1517361</v>
      </c>
      <c r="D69" s="155" t="s">
        <v>27</v>
      </c>
      <c r="E69" s="156"/>
      <c r="F69" s="156"/>
      <c r="G69" s="157"/>
      <c r="H69" s="11"/>
      <c r="I69" s="126"/>
      <c r="J69" s="127"/>
      <c r="K69" s="127"/>
      <c r="L69" s="128"/>
      <c r="M69" s="57"/>
      <c r="N69" s="65"/>
      <c r="O69" s="56"/>
      <c r="P69" s="56"/>
    </row>
    <row r="70" spans="1:16" s="66" customFormat="1" ht="21" customHeight="1">
      <c r="A70" s="56"/>
      <c r="B70" s="60" t="s">
        <v>81</v>
      </c>
      <c r="C70" s="57"/>
      <c r="D70" s="155" t="s">
        <v>127</v>
      </c>
      <c r="E70" s="156"/>
      <c r="F70" s="156"/>
      <c r="G70" s="157"/>
      <c r="H70" s="11" t="s">
        <v>25</v>
      </c>
      <c r="I70" s="126" t="s">
        <v>71</v>
      </c>
      <c r="J70" s="127"/>
      <c r="K70" s="127"/>
      <c r="L70" s="128"/>
      <c r="M70" s="57">
        <v>4</v>
      </c>
      <c r="N70" s="65"/>
      <c r="O70" s="56"/>
      <c r="P70" s="56"/>
    </row>
    <row r="71" spans="1:16" s="66" customFormat="1" ht="21" customHeight="1">
      <c r="A71" s="56"/>
      <c r="B71" s="60" t="s">
        <v>28</v>
      </c>
      <c r="C71" s="57">
        <v>1517361</v>
      </c>
      <c r="D71" s="168" t="s">
        <v>29</v>
      </c>
      <c r="E71" s="168"/>
      <c r="F71" s="168"/>
      <c r="G71" s="168"/>
      <c r="H71" s="11"/>
      <c r="I71" s="158"/>
      <c r="J71" s="158"/>
      <c r="K71" s="158"/>
      <c r="L71" s="158"/>
      <c r="M71" s="57"/>
      <c r="N71" s="65"/>
      <c r="O71" s="56"/>
      <c r="P71" s="56"/>
    </row>
    <row r="72" spans="1:16" s="66" customFormat="1" ht="39" customHeight="1">
      <c r="A72" s="56"/>
      <c r="B72" s="68" t="s">
        <v>83</v>
      </c>
      <c r="C72" s="57"/>
      <c r="D72" s="119" t="s">
        <v>82</v>
      </c>
      <c r="E72" s="120"/>
      <c r="F72" s="120"/>
      <c r="G72" s="121"/>
      <c r="H72" s="69" t="s">
        <v>8</v>
      </c>
      <c r="I72" s="151" t="s">
        <v>96</v>
      </c>
      <c r="J72" s="152"/>
      <c r="K72" s="152"/>
      <c r="L72" s="153"/>
      <c r="M72" s="70">
        <f>M68/M70</f>
        <v>1556.9377499999998</v>
      </c>
      <c r="N72" s="65"/>
      <c r="O72" s="56"/>
      <c r="P72" s="56"/>
    </row>
    <row r="73" spans="1:16" s="66" customFormat="1" ht="21" customHeight="1">
      <c r="A73" s="56"/>
      <c r="B73" s="68" t="s">
        <v>30</v>
      </c>
      <c r="C73" s="57">
        <v>1517361</v>
      </c>
      <c r="D73" s="138" t="s">
        <v>31</v>
      </c>
      <c r="E73" s="138"/>
      <c r="F73" s="138"/>
      <c r="G73" s="138"/>
      <c r="H73" s="69"/>
      <c r="I73" s="154"/>
      <c r="J73" s="154"/>
      <c r="K73" s="154"/>
      <c r="L73" s="154"/>
      <c r="M73" s="71"/>
      <c r="N73" s="65"/>
      <c r="O73" s="56"/>
      <c r="P73" s="56"/>
    </row>
    <row r="74" spans="1:16" s="66" customFormat="1" ht="78" customHeight="1">
      <c r="A74" s="56"/>
      <c r="B74" s="68" t="s">
        <v>97</v>
      </c>
      <c r="C74" s="108">
        <v>1517361</v>
      </c>
      <c r="D74" s="119" t="s">
        <v>210</v>
      </c>
      <c r="E74" s="120"/>
      <c r="F74" s="120"/>
      <c r="G74" s="121"/>
      <c r="H74" s="72" t="s">
        <v>32</v>
      </c>
      <c r="I74" s="116" t="s">
        <v>40</v>
      </c>
      <c r="J74" s="117"/>
      <c r="K74" s="117"/>
      <c r="L74" s="118"/>
      <c r="M74" s="73">
        <v>55</v>
      </c>
      <c r="N74" s="65"/>
      <c r="O74" s="56"/>
      <c r="P74" s="56"/>
    </row>
    <row r="75" spans="1:16" s="66" customFormat="1" ht="59.25" customHeight="1">
      <c r="A75" s="56"/>
      <c r="B75" s="68" t="s">
        <v>199</v>
      </c>
      <c r="C75" s="108">
        <v>1517361</v>
      </c>
      <c r="D75" s="119" t="s">
        <v>211</v>
      </c>
      <c r="E75" s="120"/>
      <c r="F75" s="120"/>
      <c r="G75" s="121"/>
      <c r="H75" s="72" t="s">
        <v>32</v>
      </c>
      <c r="I75" s="116" t="s">
        <v>40</v>
      </c>
      <c r="J75" s="117"/>
      <c r="K75" s="117"/>
      <c r="L75" s="118"/>
      <c r="M75" s="73">
        <v>100</v>
      </c>
      <c r="N75" s="65"/>
      <c r="O75" s="56"/>
      <c r="P75" s="56"/>
    </row>
    <row r="76" spans="1:16" s="66" customFormat="1" ht="74.25" customHeight="1">
      <c r="A76" s="56"/>
      <c r="B76" s="68" t="s">
        <v>200</v>
      </c>
      <c r="C76" s="108">
        <v>1517361</v>
      </c>
      <c r="D76" s="119" t="s">
        <v>212</v>
      </c>
      <c r="E76" s="120"/>
      <c r="F76" s="120"/>
      <c r="G76" s="121"/>
      <c r="H76" s="72" t="s">
        <v>32</v>
      </c>
      <c r="I76" s="116" t="s">
        <v>40</v>
      </c>
      <c r="J76" s="117"/>
      <c r="K76" s="117"/>
      <c r="L76" s="118"/>
      <c r="M76" s="73">
        <v>100</v>
      </c>
      <c r="N76" s="65"/>
      <c r="O76" s="56"/>
      <c r="P76" s="56"/>
    </row>
    <row r="77" spans="1:16" s="66" customFormat="1" ht="97.5" customHeight="1">
      <c r="A77" s="56"/>
      <c r="B77" s="68" t="s">
        <v>201</v>
      </c>
      <c r="C77" s="108">
        <v>1517361</v>
      </c>
      <c r="D77" s="119" t="s">
        <v>213</v>
      </c>
      <c r="E77" s="120"/>
      <c r="F77" s="120"/>
      <c r="G77" s="121"/>
      <c r="H77" s="72" t="s">
        <v>32</v>
      </c>
      <c r="I77" s="116" t="s">
        <v>40</v>
      </c>
      <c r="J77" s="117"/>
      <c r="K77" s="117"/>
      <c r="L77" s="118"/>
      <c r="M77" s="73">
        <v>100</v>
      </c>
      <c r="N77" s="65"/>
      <c r="O77" s="56"/>
      <c r="P77" s="56"/>
    </row>
    <row r="78" spans="1:16" s="66" customFormat="1" ht="36" customHeight="1">
      <c r="A78" s="56"/>
      <c r="B78" s="60"/>
      <c r="C78" s="57"/>
      <c r="D78" s="124" t="s">
        <v>128</v>
      </c>
      <c r="E78" s="124"/>
      <c r="F78" s="124"/>
      <c r="G78" s="124"/>
      <c r="H78" s="57"/>
      <c r="I78" s="123"/>
      <c r="J78" s="123"/>
      <c r="K78" s="123"/>
      <c r="L78" s="123"/>
      <c r="M78" s="57"/>
      <c r="N78" s="65"/>
      <c r="O78" s="56"/>
      <c r="P78" s="56"/>
    </row>
    <row r="79" spans="1:16" s="66" customFormat="1" ht="21" customHeight="1">
      <c r="A79" s="56"/>
      <c r="B79" s="60" t="s">
        <v>86</v>
      </c>
      <c r="C79" s="57">
        <v>1517361</v>
      </c>
      <c r="D79" s="142" t="s">
        <v>24</v>
      </c>
      <c r="E79" s="142"/>
      <c r="F79" s="142"/>
      <c r="G79" s="142"/>
      <c r="H79" s="61"/>
      <c r="I79" s="125"/>
      <c r="J79" s="125"/>
      <c r="K79" s="125"/>
      <c r="L79" s="125"/>
      <c r="M79" s="61"/>
      <c r="N79" s="65"/>
      <c r="O79" s="56"/>
      <c r="P79" s="56"/>
    </row>
    <row r="80" spans="1:16" s="66" customFormat="1" ht="21" customHeight="1">
      <c r="A80" s="56"/>
      <c r="B80" s="60" t="s">
        <v>87</v>
      </c>
      <c r="C80" s="57"/>
      <c r="D80" s="119" t="s">
        <v>129</v>
      </c>
      <c r="E80" s="120"/>
      <c r="F80" s="120"/>
      <c r="G80" s="121"/>
      <c r="H80" s="57" t="s">
        <v>8</v>
      </c>
      <c r="I80" s="126" t="s">
        <v>126</v>
      </c>
      <c r="J80" s="127"/>
      <c r="K80" s="127"/>
      <c r="L80" s="128"/>
      <c r="M80" s="67">
        <v>2077.27</v>
      </c>
      <c r="N80" s="65"/>
      <c r="O80" s="56"/>
      <c r="P80" s="56"/>
    </row>
    <row r="81" spans="1:29" s="66" customFormat="1" ht="21" customHeight="1">
      <c r="A81" s="56"/>
      <c r="B81" s="60" t="s">
        <v>88</v>
      </c>
      <c r="C81" s="57">
        <v>1517361</v>
      </c>
      <c r="D81" s="138" t="s">
        <v>27</v>
      </c>
      <c r="E81" s="138"/>
      <c r="F81" s="138"/>
      <c r="G81" s="138"/>
      <c r="H81" s="57"/>
      <c r="I81" s="123"/>
      <c r="J81" s="123"/>
      <c r="K81" s="123"/>
      <c r="L81" s="123"/>
      <c r="M81" s="61"/>
      <c r="N81" s="65"/>
      <c r="O81" s="56"/>
      <c r="P81" s="56"/>
    </row>
    <row r="82" spans="1:29" s="66" customFormat="1" ht="21" customHeight="1">
      <c r="A82" s="56"/>
      <c r="B82" s="60" t="s">
        <v>89</v>
      </c>
      <c r="C82" s="57"/>
      <c r="D82" s="139" t="s">
        <v>127</v>
      </c>
      <c r="E82" s="140"/>
      <c r="F82" s="140"/>
      <c r="G82" s="141"/>
      <c r="H82" s="57" t="s">
        <v>25</v>
      </c>
      <c r="I82" s="126" t="s">
        <v>71</v>
      </c>
      <c r="J82" s="127"/>
      <c r="K82" s="127"/>
      <c r="L82" s="128"/>
      <c r="M82" s="45">
        <v>2</v>
      </c>
      <c r="N82" s="65"/>
      <c r="O82" s="56"/>
      <c r="P82" s="56"/>
    </row>
    <row r="83" spans="1:29" s="66" customFormat="1" ht="21" customHeight="1">
      <c r="A83" s="56"/>
      <c r="B83" s="60" t="s">
        <v>90</v>
      </c>
      <c r="C83" s="57">
        <v>1517361</v>
      </c>
      <c r="D83" s="142" t="s">
        <v>29</v>
      </c>
      <c r="E83" s="142"/>
      <c r="F83" s="142"/>
      <c r="G83" s="142"/>
      <c r="H83" s="61"/>
      <c r="I83" s="123"/>
      <c r="J83" s="123"/>
      <c r="K83" s="123"/>
      <c r="L83" s="123"/>
      <c r="M83" s="57"/>
      <c r="N83" s="65"/>
      <c r="O83" s="56"/>
      <c r="P83" s="56"/>
    </row>
    <row r="84" spans="1:29" s="66" customFormat="1" ht="39.75" customHeight="1">
      <c r="A84" s="56"/>
      <c r="B84" s="60" t="s">
        <v>91</v>
      </c>
      <c r="C84" s="57"/>
      <c r="D84" s="119" t="s">
        <v>130</v>
      </c>
      <c r="E84" s="120"/>
      <c r="F84" s="120"/>
      <c r="G84" s="121"/>
      <c r="H84" s="57" t="s">
        <v>8</v>
      </c>
      <c r="I84" s="151" t="s">
        <v>92</v>
      </c>
      <c r="J84" s="152"/>
      <c r="K84" s="152"/>
      <c r="L84" s="153"/>
      <c r="M84" s="67">
        <f>M80/M82</f>
        <v>1038.635</v>
      </c>
      <c r="N84" s="65"/>
      <c r="O84" s="56"/>
      <c r="P84" s="56"/>
    </row>
    <row r="85" spans="1:29" s="66" customFormat="1" ht="21" customHeight="1">
      <c r="A85" s="56"/>
      <c r="B85" s="60" t="s">
        <v>93</v>
      </c>
      <c r="C85" s="57">
        <v>1517361</v>
      </c>
      <c r="D85" s="138" t="s">
        <v>31</v>
      </c>
      <c r="E85" s="138"/>
      <c r="F85" s="138"/>
      <c r="G85" s="138"/>
      <c r="H85" s="61"/>
      <c r="I85" s="123"/>
      <c r="J85" s="123"/>
      <c r="K85" s="123"/>
      <c r="L85" s="123"/>
      <c r="M85" s="61"/>
      <c r="N85" s="65"/>
      <c r="O85" s="56"/>
      <c r="P85" s="56"/>
    </row>
    <row r="86" spans="1:29" s="66" customFormat="1" ht="61.5" customHeight="1">
      <c r="A86" s="56"/>
      <c r="B86" s="60" t="s">
        <v>94</v>
      </c>
      <c r="C86" s="57">
        <v>1517361</v>
      </c>
      <c r="D86" s="139" t="s">
        <v>131</v>
      </c>
      <c r="E86" s="140"/>
      <c r="F86" s="140"/>
      <c r="G86" s="141"/>
      <c r="H86" s="72" t="s">
        <v>32</v>
      </c>
      <c r="I86" s="116" t="s">
        <v>40</v>
      </c>
      <c r="J86" s="117"/>
      <c r="K86" s="117"/>
      <c r="L86" s="118"/>
      <c r="M86" s="74" t="s">
        <v>132</v>
      </c>
      <c r="N86" s="65"/>
      <c r="O86" s="56"/>
      <c r="P86" s="56"/>
    </row>
    <row r="87" spans="1:29" s="66" customFormat="1" ht="58.5" customHeight="1">
      <c r="A87" s="56"/>
      <c r="B87" s="60" t="s">
        <v>202</v>
      </c>
      <c r="C87" s="57">
        <v>1517361</v>
      </c>
      <c r="D87" s="113" t="s">
        <v>214</v>
      </c>
      <c r="E87" s="114"/>
      <c r="F87" s="114"/>
      <c r="G87" s="115"/>
      <c r="H87" s="72" t="s">
        <v>32</v>
      </c>
      <c r="I87" s="116" t="s">
        <v>40</v>
      </c>
      <c r="J87" s="117"/>
      <c r="K87" s="117"/>
      <c r="L87" s="118"/>
      <c r="M87" s="74" t="s">
        <v>205</v>
      </c>
      <c r="N87" s="65"/>
      <c r="O87" s="56"/>
      <c r="P87" s="56"/>
    </row>
    <row r="88" spans="1:29" s="66" customFormat="1" ht="38.25" customHeight="1">
      <c r="A88" s="56"/>
      <c r="B88" s="57"/>
      <c r="C88" s="75"/>
      <c r="D88" s="124" t="s">
        <v>177</v>
      </c>
      <c r="E88" s="124"/>
      <c r="F88" s="124"/>
      <c r="G88" s="124"/>
      <c r="H88" s="75"/>
      <c r="I88" s="123"/>
      <c r="J88" s="123"/>
      <c r="K88" s="123"/>
      <c r="L88" s="123"/>
      <c r="M88" s="75"/>
      <c r="N88" s="65"/>
      <c r="O88" s="56"/>
      <c r="P88" s="56"/>
    </row>
    <row r="89" spans="1:29" ht="23.25" customHeight="1">
      <c r="A89" s="23"/>
      <c r="B89" s="68" t="s">
        <v>98</v>
      </c>
      <c r="C89" s="57">
        <v>1517361</v>
      </c>
      <c r="D89" s="142" t="s">
        <v>24</v>
      </c>
      <c r="E89" s="142"/>
      <c r="F89" s="142"/>
      <c r="G89" s="142"/>
      <c r="H89" s="57"/>
      <c r="I89" s="123"/>
      <c r="J89" s="123"/>
      <c r="K89" s="123"/>
      <c r="L89" s="123"/>
      <c r="M89" s="61"/>
      <c r="N89" s="13"/>
      <c r="O89" s="23"/>
      <c r="P89" s="23"/>
      <c r="T89" s="182"/>
      <c r="U89" s="182"/>
      <c r="V89" s="76"/>
      <c r="W89" s="77"/>
      <c r="X89" s="77"/>
      <c r="Y89" s="77"/>
      <c r="Z89" s="77"/>
      <c r="AA89" s="77"/>
      <c r="AB89" s="77"/>
      <c r="AC89" s="77"/>
    </row>
    <row r="90" spans="1:29" s="66" customFormat="1" ht="19.5" customHeight="1">
      <c r="A90" s="56"/>
      <c r="B90" s="68" t="s">
        <v>99</v>
      </c>
      <c r="C90" s="69"/>
      <c r="D90" s="113" t="s">
        <v>133</v>
      </c>
      <c r="E90" s="114"/>
      <c r="F90" s="114"/>
      <c r="G90" s="115"/>
      <c r="H90" s="69" t="s">
        <v>8</v>
      </c>
      <c r="I90" s="126" t="s">
        <v>126</v>
      </c>
      <c r="J90" s="127"/>
      <c r="K90" s="127"/>
      <c r="L90" s="128"/>
      <c r="M90" s="67">
        <f>688.244+2877.714</f>
        <v>3565.9580000000001</v>
      </c>
      <c r="N90" s="79"/>
      <c r="O90" s="56"/>
      <c r="Q90" s="80"/>
    </row>
    <row r="91" spans="1:29" ht="18" customHeight="1">
      <c r="A91" s="23"/>
      <c r="B91" s="68" t="s">
        <v>100</v>
      </c>
      <c r="C91" s="57">
        <v>1517361</v>
      </c>
      <c r="D91" s="142" t="s">
        <v>27</v>
      </c>
      <c r="E91" s="142"/>
      <c r="F91" s="142"/>
      <c r="G91" s="142"/>
      <c r="H91" s="57"/>
      <c r="I91" s="123"/>
      <c r="J91" s="123"/>
      <c r="K91" s="123"/>
      <c r="L91" s="123"/>
      <c r="M91" s="57"/>
      <c r="N91" s="65"/>
      <c r="O91" s="81">
        <v>554.63699999999994</v>
      </c>
      <c r="P91" s="82"/>
      <c r="Q91" s="83"/>
      <c r="R91" s="83"/>
      <c r="S91" s="83"/>
      <c r="T91" s="83"/>
      <c r="U91" s="83"/>
    </row>
    <row r="92" spans="1:29" ht="24" customHeight="1">
      <c r="A92" s="23"/>
      <c r="B92" s="74" t="s">
        <v>101</v>
      </c>
      <c r="C92" s="57"/>
      <c r="D92" s="139" t="s">
        <v>127</v>
      </c>
      <c r="E92" s="140"/>
      <c r="F92" s="140"/>
      <c r="G92" s="141"/>
      <c r="H92" s="57" t="s">
        <v>25</v>
      </c>
      <c r="I92" s="126" t="s">
        <v>71</v>
      </c>
      <c r="J92" s="127"/>
      <c r="K92" s="127"/>
      <c r="L92" s="128"/>
      <c r="M92" s="45">
        <v>2</v>
      </c>
      <c r="N92" s="84"/>
      <c r="O92" s="85"/>
      <c r="P92" s="82"/>
      <c r="Q92" s="83"/>
      <c r="R92" s="83"/>
      <c r="S92" s="83"/>
      <c r="T92" s="83"/>
      <c r="U92" s="83"/>
    </row>
    <row r="93" spans="1:29" ht="21" customHeight="1">
      <c r="A93" s="23"/>
      <c r="B93" s="68" t="s">
        <v>102</v>
      </c>
      <c r="C93" s="57">
        <v>1517361</v>
      </c>
      <c r="D93" s="142" t="s">
        <v>29</v>
      </c>
      <c r="E93" s="142"/>
      <c r="F93" s="142"/>
      <c r="G93" s="142"/>
      <c r="H93" s="69"/>
      <c r="I93" s="123"/>
      <c r="J93" s="123"/>
      <c r="K93" s="123"/>
      <c r="L93" s="123"/>
      <c r="M93" s="71"/>
      <c r="N93" s="84"/>
      <c r="O93" s="86"/>
      <c r="P93" s="13"/>
      <c r="Q93" s="87"/>
    </row>
    <row r="94" spans="1:29" ht="21" hidden="1" customHeigh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86"/>
      <c r="P94" s="13"/>
      <c r="Q94" s="87"/>
    </row>
    <row r="95" spans="1:29" ht="39.75" customHeight="1">
      <c r="A95" s="23"/>
      <c r="B95" s="43" t="s">
        <v>182</v>
      </c>
      <c r="C95" s="40"/>
      <c r="D95" s="119" t="s">
        <v>206</v>
      </c>
      <c r="E95" s="120"/>
      <c r="F95" s="120"/>
      <c r="G95" s="121"/>
      <c r="H95" s="57" t="s">
        <v>8</v>
      </c>
      <c r="I95" s="151" t="s">
        <v>207</v>
      </c>
      <c r="J95" s="152"/>
      <c r="K95" s="152"/>
      <c r="L95" s="153"/>
      <c r="M95" s="67">
        <f>M90/M92</f>
        <v>1782.979</v>
      </c>
      <c r="N95" s="84"/>
      <c r="O95" s="88"/>
      <c r="P95" s="23"/>
    </row>
    <row r="96" spans="1:29" ht="21.75" customHeight="1">
      <c r="A96" s="23"/>
      <c r="B96" s="68" t="s">
        <v>103</v>
      </c>
      <c r="C96" s="57">
        <v>1517361</v>
      </c>
      <c r="D96" s="138" t="s">
        <v>31</v>
      </c>
      <c r="E96" s="138"/>
      <c r="F96" s="138"/>
      <c r="G96" s="138"/>
      <c r="H96" s="69"/>
      <c r="I96" s="154"/>
      <c r="J96" s="154"/>
      <c r="K96" s="154"/>
      <c r="L96" s="154"/>
      <c r="M96" s="71"/>
      <c r="N96" s="84"/>
      <c r="O96" s="23"/>
      <c r="P96" s="23"/>
    </row>
    <row r="97" spans="1:16" s="66" customFormat="1" ht="116.25" customHeight="1">
      <c r="A97" s="56"/>
      <c r="B97" s="68" t="s">
        <v>104</v>
      </c>
      <c r="C97" s="108">
        <v>1517361</v>
      </c>
      <c r="D97" s="112" t="s">
        <v>208</v>
      </c>
      <c r="E97" s="112"/>
      <c r="F97" s="112"/>
      <c r="G97" s="112"/>
      <c r="H97" s="72" t="s">
        <v>32</v>
      </c>
      <c r="I97" s="116" t="s">
        <v>40</v>
      </c>
      <c r="J97" s="117"/>
      <c r="K97" s="117"/>
      <c r="L97" s="118"/>
      <c r="M97" s="111">
        <v>10</v>
      </c>
      <c r="N97" s="65"/>
      <c r="O97" s="56"/>
      <c r="P97" s="56"/>
    </row>
    <row r="98" spans="1:16" s="66" customFormat="1" ht="131.25" customHeight="1">
      <c r="A98" s="56"/>
      <c r="B98" s="68" t="s">
        <v>203</v>
      </c>
      <c r="C98" s="108">
        <v>1517361</v>
      </c>
      <c r="D98" s="113" t="s">
        <v>209</v>
      </c>
      <c r="E98" s="114"/>
      <c r="F98" s="114"/>
      <c r="G98" s="115"/>
      <c r="H98" s="72" t="s">
        <v>32</v>
      </c>
      <c r="I98" s="116" t="s">
        <v>40</v>
      </c>
      <c r="J98" s="117"/>
      <c r="K98" s="117"/>
      <c r="L98" s="118"/>
      <c r="M98" s="111">
        <v>65</v>
      </c>
      <c r="N98" s="65"/>
      <c r="O98" s="56"/>
      <c r="P98" s="56"/>
    </row>
    <row r="99" spans="1:16" ht="25.5" customHeight="1">
      <c r="A99" s="23"/>
      <c r="B99" s="60"/>
      <c r="C99" s="57"/>
      <c r="D99" s="124" t="s">
        <v>137</v>
      </c>
      <c r="E99" s="124"/>
      <c r="F99" s="124"/>
      <c r="G99" s="124"/>
      <c r="H99" s="57"/>
      <c r="I99" s="123"/>
      <c r="J99" s="123"/>
      <c r="K99" s="123"/>
      <c r="L99" s="123"/>
      <c r="M99" s="57"/>
      <c r="N99" s="84"/>
      <c r="O99" s="23"/>
      <c r="P99" s="23"/>
    </row>
    <row r="100" spans="1:16" ht="26.25" customHeight="1">
      <c r="A100" s="23"/>
      <c r="B100" s="74" t="s">
        <v>106</v>
      </c>
      <c r="C100" s="72">
        <v>1517363</v>
      </c>
      <c r="D100" s="122" t="s">
        <v>24</v>
      </c>
      <c r="E100" s="122"/>
      <c r="F100" s="122"/>
      <c r="G100" s="122"/>
      <c r="H100" s="61"/>
      <c r="I100" s="125"/>
      <c r="J100" s="125"/>
      <c r="K100" s="125"/>
      <c r="L100" s="125"/>
      <c r="M100" s="61"/>
      <c r="N100" s="84"/>
      <c r="O100" s="23"/>
      <c r="P100" s="23"/>
    </row>
    <row r="101" spans="1:16" ht="24.75" customHeight="1">
      <c r="A101" s="23"/>
      <c r="B101" s="74" t="s">
        <v>107</v>
      </c>
      <c r="C101" s="40"/>
      <c r="D101" s="119" t="s">
        <v>138</v>
      </c>
      <c r="E101" s="120"/>
      <c r="F101" s="120"/>
      <c r="G101" s="121"/>
      <c r="H101" s="57" t="s">
        <v>8</v>
      </c>
      <c r="I101" s="126" t="s">
        <v>126</v>
      </c>
      <c r="J101" s="127"/>
      <c r="K101" s="127"/>
      <c r="L101" s="128"/>
      <c r="M101" s="89">
        <v>3958.68858</v>
      </c>
      <c r="N101" s="84"/>
      <c r="O101" s="23"/>
      <c r="P101" s="23"/>
    </row>
    <row r="102" spans="1:16" ht="25.5" customHeight="1">
      <c r="A102" s="23"/>
      <c r="B102" s="74" t="s">
        <v>108</v>
      </c>
      <c r="C102" s="72">
        <v>1517363</v>
      </c>
      <c r="D102" s="129" t="s">
        <v>27</v>
      </c>
      <c r="E102" s="129"/>
      <c r="F102" s="129"/>
      <c r="G102" s="129"/>
      <c r="H102" s="57"/>
      <c r="I102" s="123"/>
      <c r="J102" s="123"/>
      <c r="K102" s="123"/>
      <c r="L102" s="123"/>
      <c r="M102" s="90"/>
      <c r="N102" s="84"/>
      <c r="O102" s="23"/>
      <c r="P102" s="23"/>
    </row>
    <row r="103" spans="1:16" ht="27" customHeight="1">
      <c r="A103" s="23"/>
      <c r="B103" s="74" t="s">
        <v>109</v>
      </c>
      <c r="C103" s="91"/>
      <c r="D103" s="119" t="s">
        <v>127</v>
      </c>
      <c r="E103" s="120"/>
      <c r="F103" s="120"/>
      <c r="G103" s="121"/>
      <c r="H103" s="57" t="s">
        <v>25</v>
      </c>
      <c r="I103" s="130" t="s">
        <v>71</v>
      </c>
      <c r="J103" s="130"/>
      <c r="K103" s="130"/>
      <c r="L103" s="130"/>
      <c r="M103" s="73">
        <v>3</v>
      </c>
      <c r="N103" s="84"/>
      <c r="O103" s="23"/>
      <c r="P103" s="23"/>
    </row>
    <row r="104" spans="1:16" ht="21.75" customHeight="1">
      <c r="A104" s="23"/>
      <c r="B104" s="74" t="s">
        <v>110</v>
      </c>
      <c r="C104" s="72">
        <v>1517363</v>
      </c>
      <c r="D104" s="122" t="s">
        <v>29</v>
      </c>
      <c r="E104" s="122"/>
      <c r="F104" s="122"/>
      <c r="G104" s="122"/>
      <c r="H104" s="61"/>
      <c r="I104" s="123"/>
      <c r="J104" s="123"/>
      <c r="K104" s="123"/>
      <c r="L104" s="123"/>
      <c r="M104" s="72"/>
      <c r="N104" s="84"/>
      <c r="O104" s="23"/>
      <c r="P104" s="23"/>
    </row>
    <row r="105" spans="1:16" ht="39" customHeight="1">
      <c r="A105" s="23"/>
      <c r="B105" s="74" t="s">
        <v>111</v>
      </c>
      <c r="C105" s="72"/>
      <c r="D105" s="119" t="s">
        <v>139</v>
      </c>
      <c r="E105" s="120"/>
      <c r="F105" s="120"/>
      <c r="G105" s="121"/>
      <c r="H105" s="57" t="s">
        <v>8</v>
      </c>
      <c r="I105" s="151" t="s">
        <v>105</v>
      </c>
      <c r="J105" s="152"/>
      <c r="K105" s="152"/>
      <c r="L105" s="153"/>
      <c r="M105" s="70">
        <f>M101/M103</f>
        <v>1319.56286</v>
      </c>
      <c r="N105" s="84"/>
      <c r="O105" s="23"/>
      <c r="P105" s="23"/>
    </row>
    <row r="106" spans="1:16" ht="30.75" customHeight="1">
      <c r="A106" s="23"/>
      <c r="B106" s="74" t="s">
        <v>112</v>
      </c>
      <c r="C106" s="72">
        <v>1517363</v>
      </c>
      <c r="D106" s="129" t="s">
        <v>31</v>
      </c>
      <c r="E106" s="129"/>
      <c r="F106" s="129"/>
      <c r="G106" s="129"/>
      <c r="H106" s="61"/>
      <c r="I106" s="123"/>
      <c r="J106" s="123"/>
      <c r="K106" s="123"/>
      <c r="L106" s="123"/>
      <c r="M106" s="61"/>
      <c r="N106" s="84"/>
      <c r="O106" s="23"/>
      <c r="P106" s="23"/>
    </row>
    <row r="107" spans="1:16" ht="57.75" customHeight="1">
      <c r="A107" s="23"/>
      <c r="B107" s="74" t="s">
        <v>113</v>
      </c>
      <c r="C107" s="90"/>
      <c r="D107" s="119" t="s">
        <v>140</v>
      </c>
      <c r="E107" s="120"/>
      <c r="F107" s="120"/>
      <c r="G107" s="121"/>
      <c r="H107" s="72" t="s">
        <v>32</v>
      </c>
      <c r="I107" s="134" t="s">
        <v>40</v>
      </c>
      <c r="J107" s="134"/>
      <c r="K107" s="134"/>
      <c r="L107" s="134"/>
      <c r="M107" s="74" t="s">
        <v>204</v>
      </c>
      <c r="N107" s="84"/>
      <c r="O107" s="23"/>
      <c r="P107" s="23"/>
    </row>
    <row r="108" spans="1:16" ht="73.5" customHeight="1">
      <c r="A108" s="23"/>
      <c r="B108" s="74" t="s">
        <v>141</v>
      </c>
      <c r="C108" s="72"/>
      <c r="D108" s="119" t="s">
        <v>142</v>
      </c>
      <c r="E108" s="132"/>
      <c r="F108" s="132"/>
      <c r="G108" s="133"/>
      <c r="H108" s="72" t="s">
        <v>32</v>
      </c>
      <c r="I108" s="134" t="s">
        <v>40</v>
      </c>
      <c r="J108" s="134"/>
      <c r="K108" s="134"/>
      <c r="L108" s="134"/>
      <c r="M108" s="111">
        <v>57</v>
      </c>
      <c r="N108" s="84"/>
      <c r="O108" s="23"/>
      <c r="P108" s="23"/>
    </row>
    <row r="109" spans="1:16" ht="58.5" customHeight="1">
      <c r="A109" s="23"/>
      <c r="B109" s="74" t="s">
        <v>143</v>
      </c>
      <c r="C109" s="72"/>
      <c r="D109" s="119" t="s">
        <v>144</v>
      </c>
      <c r="E109" s="120"/>
      <c r="F109" s="120"/>
      <c r="G109" s="121"/>
      <c r="H109" s="72" t="s">
        <v>32</v>
      </c>
      <c r="I109" s="134" t="s">
        <v>40</v>
      </c>
      <c r="J109" s="134"/>
      <c r="K109" s="134"/>
      <c r="L109" s="134"/>
      <c r="M109" s="111">
        <v>25</v>
      </c>
      <c r="N109" s="84"/>
      <c r="O109" s="23"/>
      <c r="P109" s="23"/>
    </row>
    <row r="110" spans="1:16" s="66" customFormat="1" ht="42" customHeight="1">
      <c r="A110" s="56"/>
      <c r="B110" s="60"/>
      <c r="C110" s="57"/>
      <c r="D110" s="124" t="s">
        <v>179</v>
      </c>
      <c r="E110" s="124"/>
      <c r="F110" s="124"/>
      <c r="G110" s="124"/>
      <c r="H110" s="57"/>
      <c r="I110" s="123"/>
      <c r="J110" s="123"/>
      <c r="K110" s="123"/>
      <c r="L110" s="123"/>
      <c r="M110" s="57"/>
      <c r="N110" s="65"/>
      <c r="O110" s="56"/>
      <c r="P110" s="56"/>
    </row>
    <row r="111" spans="1:16" s="66" customFormat="1" ht="21" customHeight="1">
      <c r="A111" s="56"/>
      <c r="B111" s="60" t="s">
        <v>183</v>
      </c>
      <c r="C111" s="57">
        <v>1517363</v>
      </c>
      <c r="D111" s="142" t="s">
        <v>24</v>
      </c>
      <c r="E111" s="142"/>
      <c r="F111" s="142"/>
      <c r="G111" s="142"/>
      <c r="H111" s="61"/>
      <c r="I111" s="125"/>
      <c r="J111" s="125"/>
      <c r="K111" s="125"/>
      <c r="L111" s="125"/>
      <c r="M111" s="61"/>
      <c r="N111" s="65"/>
      <c r="O111" s="56"/>
      <c r="P111" s="56"/>
    </row>
    <row r="112" spans="1:16" s="66" customFormat="1" ht="21" customHeight="1">
      <c r="A112" s="56"/>
      <c r="B112" s="60" t="s">
        <v>184</v>
      </c>
      <c r="C112" s="57"/>
      <c r="D112" s="119" t="s">
        <v>129</v>
      </c>
      <c r="E112" s="120"/>
      <c r="F112" s="120"/>
      <c r="G112" s="121"/>
      <c r="H112" s="57" t="s">
        <v>8</v>
      </c>
      <c r="I112" s="126" t="s">
        <v>126</v>
      </c>
      <c r="J112" s="127"/>
      <c r="K112" s="127"/>
      <c r="L112" s="128"/>
      <c r="M112" s="67">
        <v>2060</v>
      </c>
      <c r="N112" s="65"/>
      <c r="O112" s="56"/>
      <c r="P112" s="56"/>
    </row>
    <row r="113" spans="1:29" s="66" customFormat="1" ht="21" customHeight="1">
      <c r="A113" s="56"/>
      <c r="B113" s="60" t="s">
        <v>185</v>
      </c>
      <c r="C113" s="57">
        <v>1517363</v>
      </c>
      <c r="D113" s="138" t="s">
        <v>27</v>
      </c>
      <c r="E113" s="138"/>
      <c r="F113" s="138"/>
      <c r="G113" s="138"/>
      <c r="H113" s="57"/>
      <c r="I113" s="123"/>
      <c r="J113" s="123"/>
      <c r="K113" s="123"/>
      <c r="L113" s="123"/>
      <c r="M113" s="61"/>
      <c r="N113" s="65"/>
      <c r="O113" s="56"/>
      <c r="P113" s="56"/>
    </row>
    <row r="114" spans="1:29" s="66" customFormat="1" ht="21" customHeight="1">
      <c r="A114" s="56"/>
      <c r="B114" s="60" t="s">
        <v>186</v>
      </c>
      <c r="C114" s="57"/>
      <c r="D114" s="139" t="s">
        <v>127</v>
      </c>
      <c r="E114" s="140"/>
      <c r="F114" s="140"/>
      <c r="G114" s="141"/>
      <c r="H114" s="57" t="s">
        <v>25</v>
      </c>
      <c r="I114" s="126" t="s">
        <v>71</v>
      </c>
      <c r="J114" s="127"/>
      <c r="K114" s="127"/>
      <c r="L114" s="128"/>
      <c r="M114" s="45">
        <v>1</v>
      </c>
      <c r="N114" s="65"/>
      <c r="O114" s="56"/>
      <c r="P114" s="56"/>
    </row>
    <row r="115" spans="1:29" s="66" customFormat="1" ht="21" customHeight="1">
      <c r="A115" s="56"/>
      <c r="B115" s="60" t="s">
        <v>187</v>
      </c>
      <c r="C115" s="57">
        <v>1517363</v>
      </c>
      <c r="D115" s="142" t="s">
        <v>29</v>
      </c>
      <c r="E115" s="142"/>
      <c r="F115" s="142"/>
      <c r="G115" s="142"/>
      <c r="H115" s="61"/>
      <c r="I115" s="123"/>
      <c r="J115" s="123"/>
      <c r="K115" s="123"/>
      <c r="L115" s="123"/>
      <c r="M115" s="57"/>
      <c r="N115" s="65"/>
      <c r="O115" s="56"/>
      <c r="P115" s="56"/>
    </row>
    <row r="116" spans="1:29" s="66" customFormat="1" ht="39.75" customHeight="1">
      <c r="A116" s="56"/>
      <c r="B116" s="60" t="s">
        <v>188</v>
      </c>
      <c r="C116" s="57"/>
      <c r="D116" s="119" t="s">
        <v>130</v>
      </c>
      <c r="E116" s="120"/>
      <c r="F116" s="120"/>
      <c r="G116" s="121"/>
      <c r="H116" s="57" t="s">
        <v>8</v>
      </c>
      <c r="I116" s="151" t="s">
        <v>216</v>
      </c>
      <c r="J116" s="152"/>
      <c r="K116" s="152"/>
      <c r="L116" s="153"/>
      <c r="M116" s="71">
        <f>M112/M114</f>
        <v>2060</v>
      </c>
      <c r="N116" s="65"/>
      <c r="O116" s="56"/>
      <c r="P116" s="56"/>
    </row>
    <row r="117" spans="1:29" s="66" customFormat="1" ht="21" customHeight="1">
      <c r="A117" s="56"/>
      <c r="B117" s="60" t="s">
        <v>189</v>
      </c>
      <c r="C117" s="57">
        <v>1517363</v>
      </c>
      <c r="D117" s="138" t="s">
        <v>31</v>
      </c>
      <c r="E117" s="138"/>
      <c r="F117" s="138"/>
      <c r="G117" s="138"/>
      <c r="H117" s="61"/>
      <c r="I117" s="123"/>
      <c r="J117" s="123"/>
      <c r="K117" s="123"/>
      <c r="L117" s="123"/>
      <c r="M117" s="61"/>
      <c r="N117" s="65"/>
      <c r="O117" s="56"/>
      <c r="P117" s="56"/>
    </row>
    <row r="118" spans="1:29" s="66" customFormat="1" ht="61.5" customHeight="1">
      <c r="A118" s="56"/>
      <c r="B118" s="60" t="s">
        <v>190</v>
      </c>
      <c r="C118" s="57"/>
      <c r="D118" s="139" t="s">
        <v>131</v>
      </c>
      <c r="E118" s="140"/>
      <c r="F118" s="140"/>
      <c r="G118" s="141"/>
      <c r="H118" s="72" t="s">
        <v>32</v>
      </c>
      <c r="I118" s="116" t="s">
        <v>40</v>
      </c>
      <c r="J118" s="117"/>
      <c r="K118" s="117"/>
      <c r="L118" s="118"/>
      <c r="M118" s="74" t="s">
        <v>132</v>
      </c>
      <c r="N118" s="65"/>
      <c r="O118" s="56"/>
      <c r="P118" s="56"/>
    </row>
    <row r="119" spans="1:29" s="66" customFormat="1" ht="42" customHeight="1">
      <c r="A119" s="56"/>
      <c r="B119" s="57"/>
      <c r="C119" s="75"/>
      <c r="D119" s="124" t="s">
        <v>180</v>
      </c>
      <c r="E119" s="124"/>
      <c r="F119" s="124"/>
      <c r="G119" s="124"/>
      <c r="H119" s="75"/>
      <c r="I119" s="123"/>
      <c r="J119" s="123"/>
      <c r="K119" s="123"/>
      <c r="L119" s="123"/>
      <c r="M119" s="75"/>
      <c r="N119" s="65"/>
      <c r="O119" s="56"/>
      <c r="P119" s="56"/>
    </row>
    <row r="120" spans="1:29" ht="23.25" customHeight="1">
      <c r="A120" s="23"/>
      <c r="B120" s="68" t="s">
        <v>191</v>
      </c>
      <c r="C120" s="57">
        <v>1517363</v>
      </c>
      <c r="D120" s="142" t="s">
        <v>24</v>
      </c>
      <c r="E120" s="142"/>
      <c r="F120" s="142"/>
      <c r="G120" s="142"/>
      <c r="H120" s="57"/>
      <c r="I120" s="123"/>
      <c r="J120" s="123"/>
      <c r="K120" s="123"/>
      <c r="L120" s="123"/>
      <c r="M120" s="61"/>
      <c r="N120" s="13"/>
      <c r="O120" s="23"/>
      <c r="P120" s="23"/>
      <c r="T120" s="182"/>
      <c r="U120" s="182"/>
      <c r="V120" s="76"/>
      <c r="W120" s="77"/>
      <c r="X120" s="77"/>
      <c r="Y120" s="77"/>
      <c r="Z120" s="77"/>
      <c r="AA120" s="77"/>
      <c r="AB120" s="77"/>
      <c r="AC120" s="77"/>
    </row>
    <row r="121" spans="1:29" s="66" customFormat="1" ht="19.5" customHeight="1">
      <c r="A121" s="56"/>
      <c r="B121" s="68" t="s">
        <v>192</v>
      </c>
      <c r="C121" s="69"/>
      <c r="D121" s="113" t="s">
        <v>133</v>
      </c>
      <c r="E121" s="114"/>
      <c r="F121" s="114"/>
      <c r="G121" s="115"/>
      <c r="H121" s="69" t="s">
        <v>8</v>
      </c>
      <c r="I121" s="126" t="s">
        <v>126</v>
      </c>
      <c r="J121" s="127"/>
      <c r="K121" s="127"/>
      <c r="L121" s="128"/>
      <c r="M121" s="78">
        <v>0.49835000000000002</v>
      </c>
      <c r="N121" s="79"/>
      <c r="O121" s="56"/>
      <c r="Q121" s="80"/>
    </row>
    <row r="122" spans="1:29" ht="18" customHeight="1">
      <c r="A122" s="23"/>
      <c r="B122" s="68" t="s">
        <v>193</v>
      </c>
      <c r="C122" s="57">
        <v>1517363</v>
      </c>
      <c r="D122" s="142" t="s">
        <v>27</v>
      </c>
      <c r="E122" s="142"/>
      <c r="F122" s="142"/>
      <c r="G122" s="142"/>
      <c r="H122" s="57"/>
      <c r="I122" s="123"/>
      <c r="J122" s="123"/>
      <c r="K122" s="123"/>
      <c r="L122" s="123"/>
      <c r="M122" s="57"/>
      <c r="N122" s="65"/>
      <c r="O122" s="81">
        <v>554.63699999999994</v>
      </c>
      <c r="P122" s="82"/>
      <c r="Q122" s="83"/>
      <c r="R122" s="83"/>
      <c r="S122" s="83"/>
      <c r="T122" s="83"/>
      <c r="U122" s="83"/>
    </row>
    <row r="123" spans="1:29" ht="37.5" customHeight="1">
      <c r="A123" s="23"/>
      <c r="B123" s="74" t="s">
        <v>194</v>
      </c>
      <c r="C123" s="57"/>
      <c r="D123" s="119" t="s">
        <v>134</v>
      </c>
      <c r="E123" s="120"/>
      <c r="F123" s="120"/>
      <c r="G123" s="121"/>
      <c r="H123" s="40" t="s">
        <v>135</v>
      </c>
      <c r="I123" s="130" t="s">
        <v>71</v>
      </c>
      <c r="J123" s="130"/>
      <c r="K123" s="130"/>
      <c r="L123" s="130"/>
      <c r="M123" s="40">
        <v>1.4E-3</v>
      </c>
      <c r="N123" s="84"/>
      <c r="O123" s="85"/>
      <c r="P123" s="82"/>
      <c r="Q123" s="83"/>
      <c r="R123" s="83"/>
      <c r="S123" s="83"/>
      <c r="T123" s="83"/>
      <c r="U123" s="83"/>
    </row>
    <row r="124" spans="1:29" ht="21" customHeight="1">
      <c r="A124" s="23"/>
      <c r="B124" s="68" t="s">
        <v>195</v>
      </c>
      <c r="C124" s="57">
        <v>1517363</v>
      </c>
      <c r="D124" s="142" t="s">
        <v>29</v>
      </c>
      <c r="E124" s="142"/>
      <c r="F124" s="142"/>
      <c r="G124" s="142"/>
      <c r="H124" s="69"/>
      <c r="I124" s="123"/>
      <c r="J124" s="123"/>
      <c r="K124" s="123"/>
      <c r="L124" s="123"/>
      <c r="M124" s="71"/>
      <c r="N124" s="84"/>
      <c r="O124" s="86"/>
      <c r="P124" s="13"/>
      <c r="Q124" s="87"/>
    </row>
    <row r="125" spans="1:29" ht="21" hidden="1" customHeight="1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86"/>
      <c r="P125" s="13"/>
      <c r="Q125" s="87"/>
    </row>
    <row r="126" spans="1:29" ht="39.75" customHeight="1">
      <c r="A126" s="23"/>
      <c r="B126" s="43" t="s">
        <v>196</v>
      </c>
      <c r="C126" s="40"/>
      <c r="D126" s="119" t="s">
        <v>136</v>
      </c>
      <c r="E126" s="120"/>
      <c r="F126" s="120"/>
      <c r="G126" s="121"/>
      <c r="H126" s="40" t="s">
        <v>8</v>
      </c>
      <c r="I126" s="130" t="s">
        <v>215</v>
      </c>
      <c r="J126" s="130"/>
      <c r="K126" s="130"/>
      <c r="L126" s="130"/>
      <c r="M126" s="46">
        <v>0.35599999999999998</v>
      </c>
      <c r="N126" s="84"/>
      <c r="O126" s="88"/>
      <c r="P126" s="23"/>
    </row>
    <row r="127" spans="1:29" ht="21.75" customHeight="1">
      <c r="A127" s="23"/>
      <c r="B127" s="68" t="s">
        <v>197</v>
      </c>
      <c r="C127" s="57">
        <v>1517363</v>
      </c>
      <c r="D127" s="138" t="s">
        <v>31</v>
      </c>
      <c r="E127" s="138"/>
      <c r="F127" s="138"/>
      <c r="G127" s="138"/>
      <c r="H127" s="69"/>
      <c r="I127" s="154"/>
      <c r="J127" s="154"/>
      <c r="K127" s="154"/>
      <c r="L127" s="154"/>
      <c r="M127" s="71"/>
      <c r="N127" s="84"/>
      <c r="O127" s="23"/>
      <c r="P127" s="23"/>
    </row>
    <row r="128" spans="1:29" ht="79.5" customHeight="1">
      <c r="A128" s="23"/>
      <c r="B128" s="68" t="s">
        <v>198</v>
      </c>
      <c r="C128" s="11"/>
      <c r="D128" s="119" t="s">
        <v>218</v>
      </c>
      <c r="E128" s="120"/>
      <c r="F128" s="120"/>
      <c r="G128" s="121"/>
      <c r="H128" s="72" t="s">
        <v>32</v>
      </c>
      <c r="I128" s="134" t="s">
        <v>40</v>
      </c>
      <c r="J128" s="134"/>
      <c r="K128" s="134"/>
      <c r="L128" s="134"/>
      <c r="M128" s="111">
        <v>65</v>
      </c>
      <c r="N128" s="84"/>
      <c r="O128" s="23"/>
      <c r="P128" s="23"/>
    </row>
    <row r="129" spans="1:16" ht="45.75" customHeight="1">
      <c r="A129" s="38" t="s">
        <v>19</v>
      </c>
      <c r="B129" s="23" t="s">
        <v>53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92"/>
      <c r="N129" s="38" t="s">
        <v>60</v>
      </c>
      <c r="O129" s="23"/>
      <c r="P129" s="93"/>
    </row>
    <row r="130" spans="1:16" ht="42" customHeight="1">
      <c r="A130" s="130" t="s">
        <v>54</v>
      </c>
      <c r="B130" s="130" t="s">
        <v>55</v>
      </c>
      <c r="C130" s="130"/>
      <c r="D130" s="130" t="s">
        <v>38</v>
      </c>
      <c r="E130" s="130" t="s">
        <v>56</v>
      </c>
      <c r="F130" s="130"/>
      <c r="G130" s="130"/>
      <c r="H130" s="130" t="s">
        <v>57</v>
      </c>
      <c r="I130" s="130"/>
      <c r="J130" s="130"/>
      <c r="K130" s="130" t="s">
        <v>58</v>
      </c>
      <c r="L130" s="130"/>
      <c r="M130" s="130"/>
      <c r="N130" s="130" t="s">
        <v>59</v>
      </c>
      <c r="O130" s="23"/>
      <c r="P130" s="93"/>
    </row>
    <row r="131" spans="1:16" ht="33" customHeight="1">
      <c r="A131" s="130"/>
      <c r="B131" s="130"/>
      <c r="C131" s="130"/>
      <c r="D131" s="130"/>
      <c r="E131" s="11" t="s">
        <v>14</v>
      </c>
      <c r="F131" s="11" t="s">
        <v>15</v>
      </c>
      <c r="G131" s="11" t="s">
        <v>22</v>
      </c>
      <c r="H131" s="11" t="s">
        <v>14</v>
      </c>
      <c r="I131" s="11" t="s">
        <v>15</v>
      </c>
      <c r="J131" s="11" t="s">
        <v>22</v>
      </c>
      <c r="K131" s="11" t="s">
        <v>14</v>
      </c>
      <c r="L131" s="11" t="s">
        <v>15</v>
      </c>
      <c r="M131" s="11" t="s">
        <v>22</v>
      </c>
      <c r="N131" s="130"/>
      <c r="O131" s="23"/>
      <c r="P131" s="93"/>
    </row>
    <row r="132" spans="1:16" ht="18.75">
      <c r="A132" s="57">
        <v>1</v>
      </c>
      <c r="B132" s="123">
        <v>2</v>
      </c>
      <c r="C132" s="123"/>
      <c r="D132" s="57">
        <v>3</v>
      </c>
      <c r="E132" s="57">
        <v>4</v>
      </c>
      <c r="F132" s="57">
        <v>5</v>
      </c>
      <c r="G132" s="57">
        <v>6</v>
      </c>
      <c r="H132" s="57">
        <v>7</v>
      </c>
      <c r="I132" s="57">
        <v>8</v>
      </c>
      <c r="J132" s="57">
        <v>9</v>
      </c>
      <c r="K132" s="57">
        <v>10</v>
      </c>
      <c r="L132" s="57">
        <v>11</v>
      </c>
      <c r="M132" s="57">
        <v>12</v>
      </c>
      <c r="N132" s="57">
        <v>13</v>
      </c>
      <c r="O132" s="13"/>
      <c r="P132" s="94"/>
    </row>
    <row r="133" spans="1:16" ht="117" customHeight="1">
      <c r="A133" s="57"/>
      <c r="B133" s="131" t="s">
        <v>145</v>
      </c>
      <c r="C133" s="131"/>
      <c r="D133" s="72">
        <v>1517361</v>
      </c>
      <c r="E133" s="95">
        <v>0</v>
      </c>
      <c r="F133" s="96">
        <v>440.60700000000003</v>
      </c>
      <c r="G133" s="96">
        <v>440.60700000000003</v>
      </c>
      <c r="H133" s="95">
        <v>0</v>
      </c>
      <c r="I133" s="96">
        <f>2222.23+932.004</f>
        <v>3154.2339999999999</v>
      </c>
      <c r="J133" s="96">
        <f>I133</f>
        <v>3154.2339999999999</v>
      </c>
      <c r="K133" s="95">
        <v>0</v>
      </c>
      <c r="L133" s="96">
        <f>J133</f>
        <v>3154.2339999999999</v>
      </c>
      <c r="M133" s="96">
        <f>L133</f>
        <v>3154.2339999999999</v>
      </c>
      <c r="N133" s="97"/>
      <c r="O133" s="13"/>
      <c r="P133" s="94"/>
    </row>
    <row r="134" spans="1:16" ht="102" customHeight="1">
      <c r="A134" s="57"/>
      <c r="B134" s="131" t="s">
        <v>61</v>
      </c>
      <c r="C134" s="131"/>
      <c r="D134" s="72"/>
      <c r="E134" s="95">
        <v>0</v>
      </c>
      <c r="F134" s="96">
        <v>440.60700000000003</v>
      </c>
      <c r="G134" s="96">
        <v>440.60700000000003</v>
      </c>
      <c r="H134" s="95">
        <v>0</v>
      </c>
      <c r="I134" s="96">
        <f>I133</f>
        <v>3154.2339999999999</v>
      </c>
      <c r="J134" s="96">
        <f>I134</f>
        <v>3154.2339999999999</v>
      </c>
      <c r="K134" s="95">
        <v>0</v>
      </c>
      <c r="L134" s="96">
        <f>J134</f>
        <v>3154.2339999999999</v>
      </c>
      <c r="M134" s="96">
        <f>L134</f>
        <v>3154.2339999999999</v>
      </c>
      <c r="N134" s="98" t="s">
        <v>146</v>
      </c>
      <c r="O134" s="13"/>
      <c r="P134" s="94"/>
    </row>
    <row r="135" spans="1:16" ht="99" customHeight="1">
      <c r="A135" s="57"/>
      <c r="B135" s="161" t="s">
        <v>164</v>
      </c>
      <c r="C135" s="161"/>
      <c r="D135" s="72">
        <v>1517361</v>
      </c>
      <c r="E135" s="9">
        <v>0</v>
      </c>
      <c r="F135" s="9">
        <v>0</v>
      </c>
      <c r="G135" s="9">
        <f>F135+E135</f>
        <v>0</v>
      </c>
      <c r="H135" s="9">
        <v>0</v>
      </c>
      <c r="I135" s="10">
        <v>533</v>
      </c>
      <c r="J135" s="10">
        <f>I135+H135</f>
        <v>533</v>
      </c>
      <c r="K135" s="9">
        <v>0</v>
      </c>
      <c r="L135" s="10">
        <f>I135</f>
        <v>533</v>
      </c>
      <c r="M135" s="10">
        <f>L135+K135</f>
        <v>533</v>
      </c>
      <c r="N135" s="98"/>
      <c r="O135" s="13"/>
      <c r="P135" s="94"/>
    </row>
    <row r="136" spans="1:16" ht="66.75" customHeight="1">
      <c r="A136" s="61"/>
      <c r="B136" s="131" t="s">
        <v>61</v>
      </c>
      <c r="C136" s="131"/>
      <c r="D136" s="99"/>
      <c r="E136" s="95">
        <v>0</v>
      </c>
      <c r="F136" s="95">
        <v>0</v>
      </c>
      <c r="G136" s="95">
        <v>0</v>
      </c>
      <c r="H136" s="95">
        <v>0</v>
      </c>
      <c r="I136" s="100">
        <f>I135</f>
        <v>533</v>
      </c>
      <c r="J136" s="100">
        <f>J135</f>
        <v>533</v>
      </c>
      <c r="K136" s="95">
        <v>0</v>
      </c>
      <c r="L136" s="96">
        <f>L135</f>
        <v>533</v>
      </c>
      <c r="M136" s="96">
        <f>M135</f>
        <v>533</v>
      </c>
      <c r="N136" s="98" t="s">
        <v>165</v>
      </c>
      <c r="P136" s="93"/>
    </row>
    <row r="137" spans="1:16" ht="114" customHeight="1">
      <c r="A137" s="57"/>
      <c r="B137" s="161" t="s">
        <v>166</v>
      </c>
      <c r="C137" s="161"/>
      <c r="D137" s="72">
        <v>1517361</v>
      </c>
      <c r="E137" s="9">
        <v>0</v>
      </c>
      <c r="F137" s="9">
        <v>0</v>
      </c>
      <c r="G137" s="9">
        <f>F137+E137</f>
        <v>0</v>
      </c>
      <c r="H137" s="9">
        <v>0</v>
      </c>
      <c r="I137" s="10">
        <v>812.44899999999996</v>
      </c>
      <c r="J137" s="10">
        <f>I137+H137</f>
        <v>812.44899999999996</v>
      </c>
      <c r="K137" s="9">
        <v>0</v>
      </c>
      <c r="L137" s="10">
        <f>I137</f>
        <v>812.44899999999996</v>
      </c>
      <c r="M137" s="10">
        <f>L137+K137</f>
        <v>812.44899999999996</v>
      </c>
      <c r="N137" s="98"/>
      <c r="O137" s="13"/>
      <c r="P137" s="94"/>
    </row>
    <row r="138" spans="1:16" ht="66.75" customHeight="1">
      <c r="A138" s="61"/>
      <c r="B138" s="131" t="s">
        <v>61</v>
      </c>
      <c r="C138" s="131"/>
      <c r="D138" s="99"/>
      <c r="E138" s="95">
        <v>0</v>
      </c>
      <c r="F138" s="95">
        <v>0</v>
      </c>
      <c r="G138" s="95">
        <v>0</v>
      </c>
      <c r="H138" s="95">
        <v>0</v>
      </c>
      <c r="I138" s="96">
        <f>I137</f>
        <v>812.44899999999996</v>
      </c>
      <c r="J138" s="96">
        <f>J137</f>
        <v>812.44899999999996</v>
      </c>
      <c r="K138" s="95">
        <v>0</v>
      </c>
      <c r="L138" s="96">
        <f>L137</f>
        <v>812.44899999999996</v>
      </c>
      <c r="M138" s="96">
        <f>M137</f>
        <v>812.44899999999996</v>
      </c>
      <c r="N138" s="98" t="s">
        <v>167</v>
      </c>
      <c r="P138" s="93"/>
    </row>
    <row r="139" spans="1:16" ht="27.75" customHeight="1">
      <c r="A139" s="61"/>
      <c r="B139" s="131" t="s">
        <v>62</v>
      </c>
      <c r="C139" s="131"/>
      <c r="D139" s="40"/>
      <c r="E139" s="40" t="s">
        <v>64</v>
      </c>
      <c r="F139" s="40"/>
      <c r="G139" s="40"/>
      <c r="H139" s="40" t="s">
        <v>64</v>
      </c>
      <c r="I139" s="40"/>
      <c r="J139" s="40"/>
      <c r="K139" s="40" t="s">
        <v>64</v>
      </c>
      <c r="L139" s="40"/>
      <c r="M139" s="40"/>
      <c r="N139" s="61"/>
      <c r="P139" s="93"/>
    </row>
    <row r="140" spans="1:16" ht="147.75" customHeight="1">
      <c r="A140" s="61"/>
      <c r="B140" s="136" t="s">
        <v>157</v>
      </c>
      <c r="C140" s="137"/>
      <c r="D140" s="40">
        <v>1517361</v>
      </c>
      <c r="E140" s="98">
        <v>0</v>
      </c>
      <c r="F140" s="98">
        <v>0</v>
      </c>
      <c r="G140" s="98">
        <v>0</v>
      </c>
      <c r="H140" s="98">
        <v>0</v>
      </c>
      <c r="I140" s="96">
        <v>1728.068</v>
      </c>
      <c r="J140" s="96">
        <f>I140</f>
        <v>1728.068</v>
      </c>
      <c r="K140" s="96">
        <v>0</v>
      </c>
      <c r="L140" s="96">
        <f>J140</f>
        <v>1728.068</v>
      </c>
      <c r="M140" s="96">
        <f>L140</f>
        <v>1728.068</v>
      </c>
      <c r="N140" s="61"/>
      <c r="P140" s="93"/>
    </row>
    <row r="141" spans="1:16" ht="51.75" customHeight="1">
      <c r="A141" s="61"/>
      <c r="B141" s="131" t="s">
        <v>61</v>
      </c>
      <c r="C141" s="131"/>
      <c r="D141" s="40"/>
      <c r="E141" s="98">
        <v>0</v>
      </c>
      <c r="F141" s="98">
        <v>0</v>
      </c>
      <c r="G141" s="98">
        <v>0</v>
      </c>
      <c r="H141" s="98">
        <v>0</v>
      </c>
      <c r="I141" s="96">
        <f>I140</f>
        <v>1728.068</v>
      </c>
      <c r="J141" s="96">
        <f>J140</f>
        <v>1728.068</v>
      </c>
      <c r="K141" s="96">
        <v>0</v>
      </c>
      <c r="L141" s="96">
        <f>J141</f>
        <v>1728.068</v>
      </c>
      <c r="M141" s="96">
        <f>L141</f>
        <v>1728.068</v>
      </c>
      <c r="N141" s="98" t="s">
        <v>70</v>
      </c>
      <c r="P141" s="93"/>
    </row>
    <row r="142" spans="1:16" ht="68.25" customHeight="1">
      <c r="A142" s="61"/>
      <c r="B142" s="162" t="s">
        <v>181</v>
      </c>
      <c r="C142" s="163"/>
      <c r="D142" s="40">
        <v>1517361</v>
      </c>
      <c r="E142" s="95">
        <v>0</v>
      </c>
      <c r="F142" s="95">
        <v>0</v>
      </c>
      <c r="G142" s="95">
        <v>0</v>
      </c>
      <c r="H142" s="95">
        <v>0</v>
      </c>
      <c r="I142" s="96">
        <v>2032</v>
      </c>
      <c r="J142" s="96">
        <v>2032</v>
      </c>
      <c r="K142" s="95">
        <v>0</v>
      </c>
      <c r="L142" s="96">
        <v>2032</v>
      </c>
      <c r="M142" s="96">
        <v>2032</v>
      </c>
      <c r="N142" s="97"/>
      <c r="P142" s="93"/>
    </row>
    <row r="143" spans="1:16" ht="55.5" customHeight="1">
      <c r="A143" s="61"/>
      <c r="B143" s="131" t="s">
        <v>61</v>
      </c>
      <c r="C143" s="131"/>
      <c r="D143" s="40"/>
      <c r="E143" s="95">
        <v>0</v>
      </c>
      <c r="F143" s="95">
        <v>0</v>
      </c>
      <c r="G143" s="95">
        <v>0</v>
      </c>
      <c r="H143" s="95">
        <v>0</v>
      </c>
      <c r="I143" s="96">
        <v>2032</v>
      </c>
      <c r="J143" s="96">
        <v>2032</v>
      </c>
      <c r="K143" s="95">
        <v>0</v>
      </c>
      <c r="L143" s="96">
        <v>2032</v>
      </c>
      <c r="M143" s="96">
        <v>2032</v>
      </c>
      <c r="N143" s="98" t="s">
        <v>174</v>
      </c>
      <c r="P143" s="93"/>
    </row>
    <row r="144" spans="1:16" ht="70.5" customHeight="1">
      <c r="A144" s="57"/>
      <c r="B144" s="161" t="s">
        <v>168</v>
      </c>
      <c r="C144" s="161"/>
      <c r="D144" s="72">
        <v>1517361</v>
      </c>
      <c r="E144" s="101">
        <v>0</v>
      </c>
      <c r="F144" s="101">
        <v>0</v>
      </c>
      <c r="G144" s="101">
        <f>F144+E144</f>
        <v>0</v>
      </c>
      <c r="H144" s="101">
        <v>0</v>
      </c>
      <c r="I144" s="10">
        <v>45.27</v>
      </c>
      <c r="J144" s="10">
        <f>I144+H144</f>
        <v>45.27</v>
      </c>
      <c r="K144" s="101">
        <v>0</v>
      </c>
      <c r="L144" s="10">
        <f>I144</f>
        <v>45.27</v>
      </c>
      <c r="M144" s="10">
        <f>L144+K144</f>
        <v>45.27</v>
      </c>
      <c r="N144" s="98"/>
      <c r="O144" s="13"/>
      <c r="P144" s="94"/>
    </row>
    <row r="145" spans="1:16" ht="81.75" customHeight="1">
      <c r="A145" s="61"/>
      <c r="B145" s="131" t="s">
        <v>61</v>
      </c>
      <c r="C145" s="131"/>
      <c r="D145" s="99"/>
      <c r="E145" s="95">
        <v>0</v>
      </c>
      <c r="F145" s="95">
        <v>0</v>
      </c>
      <c r="G145" s="95">
        <v>0</v>
      </c>
      <c r="H145" s="95">
        <v>0</v>
      </c>
      <c r="I145" s="96">
        <f>I144</f>
        <v>45.27</v>
      </c>
      <c r="J145" s="96">
        <f>J144</f>
        <v>45.27</v>
      </c>
      <c r="K145" s="95">
        <v>0</v>
      </c>
      <c r="L145" s="96">
        <f>L144</f>
        <v>45.27</v>
      </c>
      <c r="M145" s="96">
        <f>M144</f>
        <v>45.27</v>
      </c>
      <c r="N145" s="98" t="s">
        <v>217</v>
      </c>
      <c r="P145" s="93"/>
    </row>
    <row r="146" spans="1:16" ht="177.75" customHeight="1">
      <c r="A146" s="61"/>
      <c r="B146" s="136" t="s">
        <v>156</v>
      </c>
      <c r="C146" s="137"/>
      <c r="D146" s="40">
        <v>1517361</v>
      </c>
      <c r="E146" s="98">
        <v>0</v>
      </c>
      <c r="F146" s="98">
        <v>0</v>
      </c>
      <c r="G146" s="98">
        <v>0</v>
      </c>
      <c r="H146" s="98">
        <v>0</v>
      </c>
      <c r="I146" s="96">
        <v>688.24400000000003</v>
      </c>
      <c r="J146" s="96">
        <f>I146</f>
        <v>688.24400000000003</v>
      </c>
      <c r="K146" s="96">
        <v>0</v>
      </c>
      <c r="L146" s="96">
        <f>J146</f>
        <v>688.24400000000003</v>
      </c>
      <c r="M146" s="96">
        <f>L146</f>
        <v>688.24400000000003</v>
      </c>
      <c r="N146" s="61"/>
      <c r="P146" s="93"/>
    </row>
    <row r="147" spans="1:16" ht="52.5" customHeight="1">
      <c r="A147" s="61"/>
      <c r="B147" s="136" t="s">
        <v>61</v>
      </c>
      <c r="C147" s="137"/>
      <c r="D147" s="40"/>
      <c r="E147" s="98">
        <v>0</v>
      </c>
      <c r="F147" s="98">
        <v>0</v>
      </c>
      <c r="G147" s="98">
        <v>0</v>
      </c>
      <c r="H147" s="98">
        <v>0</v>
      </c>
      <c r="I147" s="96">
        <f>I146</f>
        <v>688.24400000000003</v>
      </c>
      <c r="J147" s="96">
        <f>J146</f>
        <v>688.24400000000003</v>
      </c>
      <c r="K147" s="96">
        <v>0</v>
      </c>
      <c r="L147" s="96">
        <f>J147</f>
        <v>688.24400000000003</v>
      </c>
      <c r="M147" s="96">
        <f>L147</f>
        <v>688.24400000000003</v>
      </c>
      <c r="N147" s="98" t="s">
        <v>70</v>
      </c>
      <c r="P147" s="93"/>
    </row>
    <row r="148" spans="1:16" ht="224.25" customHeight="1">
      <c r="A148" s="57"/>
      <c r="B148" s="161" t="s">
        <v>161</v>
      </c>
      <c r="C148" s="161"/>
      <c r="D148" s="72">
        <v>1517361</v>
      </c>
      <c r="E148" s="9">
        <v>0</v>
      </c>
      <c r="F148" s="9">
        <v>0</v>
      </c>
      <c r="G148" s="9">
        <f>F148+E148</f>
        <v>0</v>
      </c>
      <c r="H148" s="9">
        <v>0</v>
      </c>
      <c r="I148" s="9">
        <v>2877.7139999999999</v>
      </c>
      <c r="J148" s="9">
        <f>I148+H148</f>
        <v>2877.7139999999999</v>
      </c>
      <c r="K148" s="9">
        <v>0</v>
      </c>
      <c r="L148" s="9">
        <f>I148</f>
        <v>2877.7139999999999</v>
      </c>
      <c r="M148" s="9">
        <f>L148+K148</f>
        <v>2877.7139999999999</v>
      </c>
      <c r="N148" s="98"/>
      <c r="O148" s="13"/>
      <c r="P148" s="94"/>
    </row>
    <row r="149" spans="1:16" ht="51" customHeight="1">
      <c r="A149" s="61"/>
      <c r="B149" s="131" t="s">
        <v>61</v>
      </c>
      <c r="C149" s="131"/>
      <c r="D149" s="99"/>
      <c r="E149" s="95">
        <v>0</v>
      </c>
      <c r="F149" s="95">
        <v>0</v>
      </c>
      <c r="G149" s="95">
        <v>0</v>
      </c>
      <c r="H149" s="95">
        <v>0</v>
      </c>
      <c r="I149" s="96">
        <f>I148</f>
        <v>2877.7139999999999</v>
      </c>
      <c r="J149" s="96">
        <f>J148</f>
        <v>2877.7139999999999</v>
      </c>
      <c r="K149" s="95">
        <v>0</v>
      </c>
      <c r="L149" s="96">
        <f>L148</f>
        <v>2877.7139999999999</v>
      </c>
      <c r="M149" s="96">
        <f>M148</f>
        <v>2877.7139999999999</v>
      </c>
      <c r="N149" s="98" t="s">
        <v>162</v>
      </c>
      <c r="P149" s="93"/>
    </row>
    <row r="150" spans="1:16" ht="85.5" customHeight="1">
      <c r="A150" s="61"/>
      <c r="B150" s="131" t="s">
        <v>150</v>
      </c>
      <c r="C150" s="131"/>
      <c r="D150" s="40">
        <v>1517363</v>
      </c>
      <c r="E150" s="98">
        <v>0</v>
      </c>
      <c r="F150" s="98">
        <v>245.67</v>
      </c>
      <c r="G150" s="98">
        <v>245.67</v>
      </c>
      <c r="H150" s="98">
        <v>0</v>
      </c>
      <c r="I150" s="98">
        <v>379.54378000000003</v>
      </c>
      <c r="J150" s="98">
        <f>I150</f>
        <v>379.54378000000003</v>
      </c>
      <c r="K150" s="98">
        <v>0</v>
      </c>
      <c r="L150" s="98">
        <f>J150</f>
        <v>379.54378000000003</v>
      </c>
      <c r="M150" s="98">
        <f>L150</f>
        <v>379.54378000000003</v>
      </c>
      <c r="N150" s="98"/>
      <c r="P150" s="93"/>
    </row>
    <row r="151" spans="1:16" ht="98.25" customHeight="1">
      <c r="A151" s="61"/>
      <c r="B151" s="136" t="s">
        <v>61</v>
      </c>
      <c r="C151" s="137"/>
      <c r="D151" s="106"/>
      <c r="E151" s="98">
        <v>0</v>
      </c>
      <c r="F151" s="98">
        <v>238.3</v>
      </c>
      <c r="G151" s="98">
        <v>238.3</v>
      </c>
      <c r="H151" s="98">
        <v>0</v>
      </c>
      <c r="I151" s="102">
        <v>368.70375999999999</v>
      </c>
      <c r="J151" s="102">
        <f>I151</f>
        <v>368.70375999999999</v>
      </c>
      <c r="K151" s="98">
        <v>0</v>
      </c>
      <c r="L151" s="102">
        <f>J151</f>
        <v>368.70375999999999</v>
      </c>
      <c r="M151" s="102">
        <f>L151</f>
        <v>368.70375999999999</v>
      </c>
      <c r="N151" s="98" t="s">
        <v>149</v>
      </c>
      <c r="P151" s="93"/>
    </row>
    <row r="152" spans="1:16" ht="51.75" customHeight="1">
      <c r="A152" s="61"/>
      <c r="B152" s="136" t="s">
        <v>61</v>
      </c>
      <c r="C152" s="137"/>
      <c r="D152" s="106"/>
      <c r="E152" s="98">
        <v>0</v>
      </c>
      <c r="F152" s="98">
        <v>7.37</v>
      </c>
      <c r="G152" s="98">
        <v>7.37</v>
      </c>
      <c r="H152" s="98">
        <v>0</v>
      </c>
      <c r="I152" s="98">
        <v>10.840020000000001</v>
      </c>
      <c r="J152" s="98">
        <v>10.840020000000001</v>
      </c>
      <c r="K152" s="98">
        <v>0</v>
      </c>
      <c r="L152" s="98">
        <f>J152</f>
        <v>10.840020000000001</v>
      </c>
      <c r="M152" s="98">
        <f>J152</f>
        <v>10.840020000000001</v>
      </c>
      <c r="N152" s="103" t="s">
        <v>151</v>
      </c>
      <c r="P152" s="93"/>
    </row>
    <row r="153" spans="1:16" ht="102" customHeight="1">
      <c r="A153" s="61"/>
      <c r="B153" s="136" t="s">
        <v>152</v>
      </c>
      <c r="C153" s="137"/>
      <c r="D153" s="40">
        <v>1517363</v>
      </c>
      <c r="E153" s="98">
        <v>0</v>
      </c>
      <c r="F153" s="98">
        <v>0</v>
      </c>
      <c r="G153" s="98">
        <v>0</v>
      </c>
      <c r="H153" s="98">
        <v>0</v>
      </c>
      <c r="I153" s="104">
        <v>2060</v>
      </c>
      <c r="J153" s="104">
        <v>2060</v>
      </c>
      <c r="K153" s="98">
        <v>0</v>
      </c>
      <c r="L153" s="104">
        <v>2060</v>
      </c>
      <c r="M153" s="104">
        <v>2060</v>
      </c>
      <c r="N153" s="61"/>
      <c r="P153" s="93"/>
    </row>
    <row r="154" spans="1:16" ht="82.5" customHeight="1">
      <c r="A154" s="61"/>
      <c r="B154" s="136" t="s">
        <v>61</v>
      </c>
      <c r="C154" s="137"/>
      <c r="D154" s="40"/>
      <c r="E154" s="98">
        <v>0</v>
      </c>
      <c r="F154" s="98">
        <v>0</v>
      </c>
      <c r="G154" s="98">
        <v>0</v>
      </c>
      <c r="H154" s="98">
        <v>0</v>
      </c>
      <c r="I154" s="104">
        <v>2000</v>
      </c>
      <c r="J154" s="104">
        <f>I154</f>
        <v>2000</v>
      </c>
      <c r="K154" s="98">
        <v>0</v>
      </c>
      <c r="L154" s="104">
        <f>J154</f>
        <v>2000</v>
      </c>
      <c r="M154" s="104">
        <f>L154</f>
        <v>2000</v>
      </c>
      <c r="N154" s="98" t="s">
        <v>149</v>
      </c>
      <c r="P154" s="93"/>
    </row>
    <row r="155" spans="1:16" ht="53.25" customHeight="1">
      <c r="A155" s="61"/>
      <c r="B155" s="136" t="s">
        <v>61</v>
      </c>
      <c r="C155" s="137"/>
      <c r="D155" s="40"/>
      <c r="E155" s="98">
        <v>0</v>
      </c>
      <c r="F155" s="98">
        <v>0</v>
      </c>
      <c r="G155" s="98">
        <v>0</v>
      </c>
      <c r="H155" s="98">
        <v>0</v>
      </c>
      <c r="I155" s="104">
        <v>60</v>
      </c>
      <c r="J155" s="104">
        <f>I155</f>
        <v>60</v>
      </c>
      <c r="K155" s="98">
        <v>0</v>
      </c>
      <c r="L155" s="104">
        <f>J155</f>
        <v>60</v>
      </c>
      <c r="M155" s="104">
        <f>L155</f>
        <v>60</v>
      </c>
      <c r="N155" s="105" t="s">
        <v>153</v>
      </c>
      <c r="P155" s="93"/>
    </row>
    <row r="156" spans="1:16" ht="79.5" customHeight="1">
      <c r="A156" s="61"/>
      <c r="B156" s="136" t="s">
        <v>154</v>
      </c>
      <c r="C156" s="137"/>
      <c r="D156" s="40">
        <v>1517363</v>
      </c>
      <c r="E156" s="98">
        <v>0</v>
      </c>
      <c r="F156" s="98">
        <v>25.85</v>
      </c>
      <c r="G156" s="98">
        <v>25.85</v>
      </c>
      <c r="H156" s="98">
        <v>0</v>
      </c>
      <c r="I156" s="102">
        <v>1519.1448</v>
      </c>
      <c r="J156" s="102">
        <f>I156</f>
        <v>1519.1448</v>
      </c>
      <c r="K156" s="98">
        <v>0</v>
      </c>
      <c r="L156" s="102">
        <f>J156</f>
        <v>1519.1448</v>
      </c>
      <c r="M156" s="102">
        <f>L156</f>
        <v>1519.1448</v>
      </c>
      <c r="N156" s="61"/>
      <c r="P156" s="93"/>
    </row>
    <row r="157" spans="1:16" ht="96" customHeight="1">
      <c r="A157" s="61"/>
      <c r="B157" s="136" t="s">
        <v>61</v>
      </c>
      <c r="C157" s="137"/>
      <c r="D157" s="40"/>
      <c r="E157" s="98">
        <v>0</v>
      </c>
      <c r="F157" s="98">
        <v>25.85</v>
      </c>
      <c r="G157" s="98">
        <v>25.85</v>
      </c>
      <c r="H157" s="98">
        <v>0</v>
      </c>
      <c r="I157" s="102">
        <v>1474.92046</v>
      </c>
      <c r="J157" s="102">
        <v>1474.92046</v>
      </c>
      <c r="K157" s="98">
        <v>0</v>
      </c>
      <c r="L157" s="102">
        <f>J157</f>
        <v>1474.92046</v>
      </c>
      <c r="M157" s="102">
        <f>L157</f>
        <v>1474.92046</v>
      </c>
      <c r="N157" s="98" t="s">
        <v>149</v>
      </c>
      <c r="P157" s="93"/>
    </row>
    <row r="158" spans="1:16" ht="53.25" customHeight="1">
      <c r="A158" s="61"/>
      <c r="B158" s="136" t="s">
        <v>61</v>
      </c>
      <c r="C158" s="137"/>
      <c r="D158" s="40"/>
      <c r="E158" s="98">
        <v>0</v>
      </c>
      <c r="F158" s="98">
        <v>0.77</v>
      </c>
      <c r="G158" s="98">
        <v>0.77</v>
      </c>
      <c r="H158" s="98">
        <v>0</v>
      </c>
      <c r="I158" s="98">
        <v>44.224339999999998</v>
      </c>
      <c r="J158" s="98">
        <v>44.224339999999998</v>
      </c>
      <c r="K158" s="98">
        <v>0</v>
      </c>
      <c r="L158" s="98">
        <f>J158</f>
        <v>44.224339999999998</v>
      </c>
      <c r="M158" s="98">
        <f>L158</f>
        <v>44.224339999999998</v>
      </c>
      <c r="N158" s="103" t="s">
        <v>155</v>
      </c>
      <c r="P158" s="93"/>
    </row>
    <row r="159" spans="1:16" ht="68.25" customHeight="1">
      <c r="A159" s="61"/>
      <c r="B159" s="162" t="s">
        <v>181</v>
      </c>
      <c r="C159" s="163"/>
      <c r="D159" s="40">
        <v>1517363</v>
      </c>
      <c r="E159" s="95">
        <v>0</v>
      </c>
      <c r="F159" s="95">
        <v>0</v>
      </c>
      <c r="G159" s="95">
        <v>0</v>
      </c>
      <c r="H159" s="95">
        <v>0</v>
      </c>
      <c r="I159" s="96">
        <v>2060</v>
      </c>
      <c r="J159" s="96">
        <v>2060</v>
      </c>
      <c r="K159" s="95">
        <v>0</v>
      </c>
      <c r="L159" s="96">
        <v>2060</v>
      </c>
      <c r="M159" s="96">
        <v>2060</v>
      </c>
      <c r="N159" s="97"/>
      <c r="P159" s="93"/>
    </row>
    <row r="160" spans="1:16" ht="102.75" customHeight="1">
      <c r="A160" s="61"/>
      <c r="B160" s="131" t="s">
        <v>61</v>
      </c>
      <c r="C160" s="131"/>
      <c r="D160" s="40"/>
      <c r="E160" s="95">
        <v>0</v>
      </c>
      <c r="F160" s="95">
        <v>0</v>
      </c>
      <c r="G160" s="95">
        <v>0</v>
      </c>
      <c r="H160" s="95">
        <v>0</v>
      </c>
      <c r="I160" s="96">
        <v>2000</v>
      </c>
      <c r="J160" s="96">
        <v>2000</v>
      </c>
      <c r="K160" s="95">
        <v>0</v>
      </c>
      <c r="L160" s="96">
        <v>2000</v>
      </c>
      <c r="M160" s="96">
        <v>2000</v>
      </c>
      <c r="N160" s="98" t="s">
        <v>149</v>
      </c>
      <c r="P160" s="93"/>
    </row>
    <row r="161" spans="1:16" ht="51.75" customHeight="1">
      <c r="A161" s="61"/>
      <c r="B161" s="136" t="s">
        <v>61</v>
      </c>
      <c r="C161" s="137"/>
      <c r="D161" s="106"/>
      <c r="E161" s="98">
        <v>0</v>
      </c>
      <c r="F161" s="98">
        <v>0</v>
      </c>
      <c r="G161" s="98">
        <v>0</v>
      </c>
      <c r="H161" s="98">
        <v>0</v>
      </c>
      <c r="I161" s="96">
        <v>60</v>
      </c>
      <c r="J161" s="96">
        <v>60</v>
      </c>
      <c r="K161" s="98">
        <v>0</v>
      </c>
      <c r="L161" s="96">
        <v>60</v>
      </c>
      <c r="M161" s="96">
        <f>J161</f>
        <v>60</v>
      </c>
      <c r="N161" s="98" t="s">
        <v>174</v>
      </c>
      <c r="P161" s="93"/>
    </row>
    <row r="162" spans="1:16" ht="138" customHeight="1">
      <c r="A162" s="61"/>
      <c r="B162" s="135" t="s">
        <v>148</v>
      </c>
      <c r="C162" s="135"/>
      <c r="D162" s="40">
        <v>1517363</v>
      </c>
      <c r="E162" s="95">
        <v>0</v>
      </c>
      <c r="F162" s="96">
        <v>411.50200000000001</v>
      </c>
      <c r="G162" s="96">
        <v>411.50200000000001</v>
      </c>
      <c r="H162" s="95">
        <v>0</v>
      </c>
      <c r="I162" s="102">
        <v>0.49835000000000002</v>
      </c>
      <c r="J162" s="102">
        <f>I162</f>
        <v>0.49835000000000002</v>
      </c>
      <c r="K162" s="95">
        <v>0</v>
      </c>
      <c r="L162" s="102">
        <f>I162</f>
        <v>0.49835000000000002</v>
      </c>
      <c r="M162" s="102">
        <f>L162</f>
        <v>0.49835000000000002</v>
      </c>
      <c r="N162" s="98"/>
      <c r="P162" s="93"/>
    </row>
    <row r="163" spans="1:16" ht="95.25" customHeight="1">
      <c r="A163" s="61"/>
      <c r="B163" s="135" t="s">
        <v>61</v>
      </c>
      <c r="C163" s="135"/>
      <c r="D163" s="40"/>
      <c r="E163" s="95">
        <v>0</v>
      </c>
      <c r="F163" s="96">
        <v>399.50200000000001</v>
      </c>
      <c r="G163" s="96">
        <f>F163</f>
        <v>399.50200000000001</v>
      </c>
      <c r="H163" s="95">
        <v>0</v>
      </c>
      <c r="I163" s="102">
        <v>0.49835000000000002</v>
      </c>
      <c r="J163" s="102">
        <f>I163</f>
        <v>0.49835000000000002</v>
      </c>
      <c r="K163" s="95">
        <v>0</v>
      </c>
      <c r="L163" s="102">
        <f>I163</f>
        <v>0.49835000000000002</v>
      </c>
      <c r="M163" s="102">
        <f>L163</f>
        <v>0.49835000000000002</v>
      </c>
      <c r="N163" s="98" t="s">
        <v>149</v>
      </c>
      <c r="P163" s="93"/>
    </row>
    <row r="164" spans="1:16" ht="53.25" customHeight="1">
      <c r="A164" s="61"/>
      <c r="B164" s="131" t="s">
        <v>61</v>
      </c>
      <c r="C164" s="131"/>
      <c r="D164" s="40"/>
      <c r="E164" s="95">
        <v>0</v>
      </c>
      <c r="F164" s="96">
        <v>12</v>
      </c>
      <c r="G164" s="96">
        <v>12</v>
      </c>
      <c r="H164" s="95">
        <v>0</v>
      </c>
      <c r="I164" s="96"/>
      <c r="J164" s="96"/>
      <c r="K164" s="95"/>
      <c r="L164" s="96"/>
      <c r="M164" s="96"/>
      <c r="N164" s="98" t="s">
        <v>147</v>
      </c>
      <c r="P164" s="93"/>
    </row>
    <row r="165" spans="1:16" ht="67.5" customHeight="1">
      <c r="A165" s="194" t="s">
        <v>169</v>
      </c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P165" s="93"/>
    </row>
    <row r="166" spans="1:16" ht="22.5" customHeight="1">
      <c r="A166" s="194" t="s">
        <v>170</v>
      </c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P166" s="93"/>
    </row>
    <row r="167" spans="1:16" ht="22.5" customHeight="1">
      <c r="A167" s="194" t="s">
        <v>171</v>
      </c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P167" s="93"/>
    </row>
    <row r="168" spans="1:16" ht="47.25" customHeight="1">
      <c r="A168" s="195" t="s">
        <v>172</v>
      </c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P168" s="93"/>
    </row>
    <row r="169" spans="1:16" ht="38.25" customHeight="1">
      <c r="A169" s="194" t="s">
        <v>36</v>
      </c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P169" s="93"/>
    </row>
    <row r="170" spans="1:16" ht="63.75" customHeight="1">
      <c r="A170" s="193" t="s">
        <v>173</v>
      </c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P170" s="93"/>
    </row>
  </sheetData>
  <mergeCells count="251">
    <mergeCell ref="D96:G96"/>
    <mergeCell ref="I96:L96"/>
    <mergeCell ref="B159:C159"/>
    <mergeCell ref="D90:G90"/>
    <mergeCell ref="I90:L90"/>
    <mergeCell ref="D91:G91"/>
    <mergeCell ref="I91:L91"/>
    <mergeCell ref="D92:G92"/>
    <mergeCell ref="I92:L92"/>
    <mergeCell ref="D93:G93"/>
    <mergeCell ref="I93:L93"/>
    <mergeCell ref="A94:N94"/>
    <mergeCell ref="B148:C148"/>
    <mergeCell ref="B149:C149"/>
    <mergeCell ref="D121:G121"/>
    <mergeCell ref="I121:L121"/>
    <mergeCell ref="D122:G122"/>
    <mergeCell ref="I122:L122"/>
    <mergeCell ref="D128:G128"/>
    <mergeCell ref="I128:L128"/>
    <mergeCell ref="D86:G86"/>
    <mergeCell ref="I86:L86"/>
    <mergeCell ref="D88:G88"/>
    <mergeCell ref="I88:L88"/>
    <mergeCell ref="D89:G89"/>
    <mergeCell ref="I89:L89"/>
    <mergeCell ref="T89:U89"/>
    <mergeCell ref="D95:G95"/>
    <mergeCell ref="I95:L95"/>
    <mergeCell ref="A170:N170"/>
    <mergeCell ref="A165:N165"/>
    <mergeCell ref="A166:N166"/>
    <mergeCell ref="A167:N167"/>
    <mergeCell ref="A168:N168"/>
    <mergeCell ref="A169:N169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J39:M39"/>
    <mergeCell ref="E47:H47"/>
    <mergeCell ref="I47:J47"/>
    <mergeCell ref="K47:L47"/>
    <mergeCell ref="K59:L59"/>
    <mergeCell ref="E54:H54"/>
    <mergeCell ref="I54:J54"/>
    <mergeCell ref="K54:L54"/>
    <mergeCell ref="E48:H48"/>
    <mergeCell ref="T120:U120"/>
    <mergeCell ref="A14:N14"/>
    <mergeCell ref="A15:N15"/>
    <mergeCell ref="A16:N16"/>
    <mergeCell ref="B19:C19"/>
    <mergeCell ref="D19:N19"/>
    <mergeCell ref="B29:N29"/>
    <mergeCell ref="B33:N33"/>
    <mergeCell ref="B41:I41"/>
    <mergeCell ref="E43:H43"/>
    <mergeCell ref="I43:J43"/>
    <mergeCell ref="K43:L43"/>
    <mergeCell ref="B32:O32"/>
    <mergeCell ref="J37:M37"/>
    <mergeCell ref="C39:E39"/>
    <mergeCell ref="F39:I39"/>
    <mergeCell ref="I44:J44"/>
    <mergeCell ref="K44:L44"/>
    <mergeCell ref="I46:J46"/>
    <mergeCell ref="K46:L46"/>
    <mergeCell ref="C37:E37"/>
    <mergeCell ref="F37:I37"/>
    <mergeCell ref="I45:J45"/>
    <mergeCell ref="K45:L45"/>
    <mergeCell ref="E52:H52"/>
    <mergeCell ref="I48:J48"/>
    <mergeCell ref="I52:J52"/>
    <mergeCell ref="K48:L48"/>
    <mergeCell ref="K52:L52"/>
    <mergeCell ref="B61:F61"/>
    <mergeCell ref="G61:H61"/>
    <mergeCell ref="I61:J61"/>
    <mergeCell ref="K61:L61"/>
    <mergeCell ref="B56:K56"/>
    <mergeCell ref="B58:F58"/>
    <mergeCell ref="G58:H58"/>
    <mergeCell ref="I58:J58"/>
    <mergeCell ref="K58:L58"/>
    <mergeCell ref="B59:F59"/>
    <mergeCell ref="G59:H59"/>
    <mergeCell ref="I59:J59"/>
    <mergeCell ref="E50:H50"/>
    <mergeCell ref="E49:H49"/>
    <mergeCell ref="I50:J50"/>
    <mergeCell ref="I49:J49"/>
    <mergeCell ref="K50:L50"/>
    <mergeCell ref="K49:L49"/>
    <mergeCell ref="I69:L69"/>
    <mergeCell ref="I70:L70"/>
    <mergeCell ref="D66:G66"/>
    <mergeCell ref="I68:L68"/>
    <mergeCell ref="I67:L67"/>
    <mergeCell ref="I66:L66"/>
    <mergeCell ref="I116:L116"/>
    <mergeCell ref="I117:L117"/>
    <mergeCell ref="I118:L118"/>
    <mergeCell ref="I114:L114"/>
    <mergeCell ref="D110:G110"/>
    <mergeCell ref="D111:G111"/>
    <mergeCell ref="D112:G112"/>
    <mergeCell ref="D113:G113"/>
    <mergeCell ref="D114:G114"/>
    <mergeCell ref="I71:L71"/>
    <mergeCell ref="D72:G72"/>
    <mergeCell ref="D71:G71"/>
    <mergeCell ref="D78:G78"/>
    <mergeCell ref="I78:L78"/>
    <mergeCell ref="D79:G79"/>
    <mergeCell ref="I79:L79"/>
    <mergeCell ref="D80:G80"/>
    <mergeCell ref="I80:L80"/>
    <mergeCell ref="D107:G107"/>
    <mergeCell ref="I107:L107"/>
    <mergeCell ref="H130:J130"/>
    <mergeCell ref="K130:M130"/>
    <mergeCell ref="D109:G109"/>
    <mergeCell ref="I109:L109"/>
    <mergeCell ref="D124:G124"/>
    <mergeCell ref="I124:L124"/>
    <mergeCell ref="D123:G123"/>
    <mergeCell ref="I123:L123"/>
    <mergeCell ref="A125:N125"/>
    <mergeCell ref="D126:G126"/>
    <mergeCell ref="I126:L126"/>
    <mergeCell ref="D127:G127"/>
    <mergeCell ref="I127:L127"/>
    <mergeCell ref="A130:A131"/>
    <mergeCell ref="N130:N131"/>
    <mergeCell ref="B133:C133"/>
    <mergeCell ref="B135:C135"/>
    <mergeCell ref="B136:C136"/>
    <mergeCell ref="B137:C137"/>
    <mergeCell ref="B138:C138"/>
    <mergeCell ref="B139:C139"/>
    <mergeCell ref="B144:C144"/>
    <mergeCell ref="B132:C132"/>
    <mergeCell ref="B130:C131"/>
    <mergeCell ref="D130:D131"/>
    <mergeCell ref="E130:G130"/>
    <mergeCell ref="B140:C140"/>
    <mergeCell ref="B141:C141"/>
    <mergeCell ref="B142:C142"/>
    <mergeCell ref="B143:C143"/>
    <mergeCell ref="F23:L23"/>
    <mergeCell ref="E53:H53"/>
    <mergeCell ref="E51:H51"/>
    <mergeCell ref="I53:J53"/>
    <mergeCell ref="I51:J51"/>
    <mergeCell ref="K53:L53"/>
    <mergeCell ref="K51:L51"/>
    <mergeCell ref="D115:G115"/>
    <mergeCell ref="D116:G116"/>
    <mergeCell ref="D73:G73"/>
    <mergeCell ref="I72:L72"/>
    <mergeCell ref="I73:L73"/>
    <mergeCell ref="D67:G67"/>
    <mergeCell ref="D68:G68"/>
    <mergeCell ref="D69:G69"/>
    <mergeCell ref="D70:G70"/>
    <mergeCell ref="D65:G65"/>
    <mergeCell ref="I65:L65"/>
    <mergeCell ref="B60:F60"/>
    <mergeCell ref="G60:H60"/>
    <mergeCell ref="I60:J60"/>
    <mergeCell ref="K60:L60"/>
    <mergeCell ref="D64:G64"/>
    <mergeCell ref="I64:L64"/>
    <mergeCell ref="B164:C164"/>
    <mergeCell ref="B150:C150"/>
    <mergeCell ref="B153:C153"/>
    <mergeCell ref="B156:C156"/>
    <mergeCell ref="B151:C151"/>
    <mergeCell ref="B152:C152"/>
    <mergeCell ref="B154:C154"/>
    <mergeCell ref="B155:C155"/>
    <mergeCell ref="B160:C160"/>
    <mergeCell ref="B161:C161"/>
    <mergeCell ref="B162:C162"/>
    <mergeCell ref="I115:L115"/>
    <mergeCell ref="B134:C134"/>
    <mergeCell ref="D108:G108"/>
    <mergeCell ref="I108:L108"/>
    <mergeCell ref="B163:C163"/>
    <mergeCell ref="D105:G105"/>
    <mergeCell ref="B157:C157"/>
    <mergeCell ref="B158:C158"/>
    <mergeCell ref="I110:L110"/>
    <mergeCell ref="I111:L111"/>
    <mergeCell ref="I113:L113"/>
    <mergeCell ref="I112:L112"/>
    <mergeCell ref="D117:G117"/>
    <mergeCell ref="D118:G118"/>
    <mergeCell ref="D119:G119"/>
    <mergeCell ref="I119:L119"/>
    <mergeCell ref="D120:G120"/>
    <mergeCell ref="I120:L120"/>
    <mergeCell ref="B145:C145"/>
    <mergeCell ref="B146:C146"/>
    <mergeCell ref="B147:C147"/>
    <mergeCell ref="I105:L105"/>
    <mergeCell ref="D106:G106"/>
    <mergeCell ref="I106:L106"/>
    <mergeCell ref="D104:G104"/>
    <mergeCell ref="I104:L104"/>
    <mergeCell ref="D99:G99"/>
    <mergeCell ref="I102:L102"/>
    <mergeCell ref="I99:L99"/>
    <mergeCell ref="D100:G100"/>
    <mergeCell ref="I100:L100"/>
    <mergeCell ref="D101:G101"/>
    <mergeCell ref="I101:L101"/>
    <mergeCell ref="D102:G102"/>
    <mergeCell ref="D103:G103"/>
    <mergeCell ref="I103:L103"/>
    <mergeCell ref="D97:G97"/>
    <mergeCell ref="D98:G98"/>
    <mergeCell ref="I97:L97"/>
    <mergeCell ref="I98:L98"/>
    <mergeCell ref="D74:G74"/>
    <mergeCell ref="D75:G75"/>
    <mergeCell ref="D76:G76"/>
    <mergeCell ref="D77:G77"/>
    <mergeCell ref="I74:L74"/>
    <mergeCell ref="I75:L75"/>
    <mergeCell ref="I76:L76"/>
    <mergeCell ref="I77:L77"/>
    <mergeCell ref="D87:G87"/>
    <mergeCell ref="I87:L87"/>
    <mergeCell ref="D81:G81"/>
    <mergeCell ref="I81:L81"/>
    <mergeCell ref="D82:G82"/>
    <mergeCell ref="I82:L82"/>
    <mergeCell ref="D83:G83"/>
    <mergeCell ref="I83:L83"/>
    <mergeCell ref="D84:G84"/>
    <mergeCell ref="I84:L84"/>
    <mergeCell ref="D85:G85"/>
    <mergeCell ref="I85:L85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1017320 (1017321+1017324)</vt:lpstr>
      <vt:lpstr>'1017320 (1017321+1017324)'!Область_печати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2018-10-01T14:18:40Z</cp:lastPrinted>
  <dcterms:created xsi:type="dcterms:W3CDTF">2012-03-19T11:24:42Z</dcterms:created>
  <dcterms:modified xsi:type="dcterms:W3CDTF">2018-10-02T06:58:38Z</dcterms:modified>
</cp:coreProperties>
</file>